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Kros\Hladik\Export\"/>
    </mc:Choice>
  </mc:AlternateContent>
  <bookViews>
    <workbookView xWindow="0" yWindow="0" windowWidth="0" windowHeight="0"/>
  </bookViews>
  <sheets>
    <sheet name="Rekapitulace stavby" sheetId="1" r:id="rId1"/>
    <sheet name="PS 01 - Dodávka převodovk...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'PS 01 - Dodávka převodovk...'!$C$80:$K$89</definedName>
    <definedName name="_xlnm.Print_Area" localSheetId="1">'PS 01 - Dodávka převodovk...'!$C$4:$J$39,'PS 01 - Dodávka převodovk...'!$C$45:$J$62,'PS 01 - Dodávka převodovk...'!$C$68:$K$89</definedName>
    <definedName name="_xlnm.Print_Titles" localSheetId="1">'PS 01 - Dodávka převodovk...'!$80:$80</definedName>
    <definedName name="_xlnm._FilterDatabase" localSheetId="2" hidden="1">'VON - Vedlejší a ostatní ...'!$C$79:$K$85</definedName>
    <definedName name="_xlnm.Print_Area" localSheetId="2">'VON - Vedlejší a ostatní ...'!$C$4:$J$39,'VON - Vedlejší a ostatní ...'!$C$45:$J$61,'VON - Vedlejší a ostatní ...'!$C$67:$K$85</definedName>
    <definedName name="_xlnm.Print_Titles" localSheetId="2">'VON - Vedlejší a ostatní ...'!$79:$79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2" r="J37"/>
  <c r="J36"/>
  <c i="1" r="AY55"/>
  <c i="2" r="J35"/>
  <c i="1" r="AX55"/>
  <c i="2" r="BI88"/>
  <c r="BH88"/>
  <c r="BG88"/>
  <c r="BF88"/>
  <c r="T88"/>
  <c r="T87"/>
  <c r="R88"/>
  <c r="R87"/>
  <c r="P88"/>
  <c r="P87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88"/>
  <c i="3" r="J84"/>
  <c r="J82"/>
  <c i="2" r="J83"/>
  <c r="BK83"/>
  <c i="3" r="BK84"/>
  <c i="2" r="J85"/>
  <c i="3" r="BK82"/>
  <c i="2" r="J88"/>
  <c r="BK85"/>
  <c i="1" r="AS54"/>
  <c i="3" l="1" r="BK81"/>
  <c r="BK80"/>
  <c r="J80"/>
  <c i="2" r="BK82"/>
  <c r="T82"/>
  <c r="T81"/>
  <c i="3" r="R81"/>
  <c r="R80"/>
  <c r="P81"/>
  <c r="P80"/>
  <c i="1" r="AU56"/>
  <c i="2" r="P82"/>
  <c r="P81"/>
  <c i="1" r="AU55"/>
  <c i="2" r="R82"/>
  <c r="R81"/>
  <c i="3" r="T81"/>
  <c r="T80"/>
  <c i="2" r="F55"/>
  <c r="BE85"/>
  <c r="BE88"/>
  <c r="E48"/>
  <c r="J52"/>
  <c i="3" r="F77"/>
  <c r="BE82"/>
  <c r="BE84"/>
  <c i="2" r="BE83"/>
  <c r="BK87"/>
  <c r="J87"/>
  <c r="J61"/>
  <c i="3" r="E48"/>
  <c r="J52"/>
  <c i="2" r="F34"/>
  <c i="1" r="BA55"/>
  <c i="2" r="F35"/>
  <c i="1" r="BB55"/>
  <c i="3" r="F34"/>
  <c i="1" r="BA56"/>
  <c i="3" r="F37"/>
  <c i="1" r="BD56"/>
  <c i="2" r="F37"/>
  <c i="1" r="BD55"/>
  <c i="3" r="J30"/>
  <c i="1" r="AG56"/>
  <c i="2" r="J34"/>
  <c i="1" r="AW55"/>
  <c i="3" r="J34"/>
  <c i="1" r="AW56"/>
  <c i="3" r="F35"/>
  <c i="1" r="BB56"/>
  <c i="3" r="F36"/>
  <c i="1" r="BC56"/>
  <c i="2" r="F36"/>
  <c i="1" r="BC55"/>
  <c i="2" l="1" r="BK81"/>
  <c r="J81"/>
  <c r="J59"/>
  <c i="3" r="J59"/>
  <c r="J81"/>
  <c r="J60"/>
  <c i="2" r="J82"/>
  <c r="J60"/>
  <c i="1" r="AU54"/>
  <c r="BB54"/>
  <c r="W31"/>
  <c i="2" r="J33"/>
  <c i="1" r="AV55"/>
  <c r="AT55"/>
  <c i="3" r="J33"/>
  <c i="1" r="AV56"/>
  <c r="AT56"/>
  <c r="BA54"/>
  <c r="AW54"/>
  <c r="AK30"/>
  <c i="3" r="F33"/>
  <c i="1" r="AZ56"/>
  <c i="2" r="F33"/>
  <c i="1" r="AZ55"/>
  <c r="BD54"/>
  <c r="W33"/>
  <c r="BC54"/>
  <c r="AY54"/>
  <c i="3" l="1" r="J39"/>
  <c i="1" r="AN56"/>
  <c r="W32"/>
  <c i="2" r="J30"/>
  <c i="1" r="AG55"/>
  <c r="AN55"/>
  <c r="W30"/>
  <c r="AZ54"/>
  <c r="AV54"/>
  <c r="AK29"/>
  <c r="AX54"/>
  <c i="2" l="1" r="J39"/>
  <c i="1" r="AT54"/>
  <c r="W29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<sst xmlns="http://schemas.openxmlformats.org/spreadsheetml/2006/main">
  <si>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</si>
  <si>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</si>
  <si>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</si>
  <si>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</si>
  <si>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</si>
  <si>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{98fb9c4a-cb08-4a49-8605-8724508475ed}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</si>
  <si>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</si>
  <si>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</si>
  <si>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</si>
  <si>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</si>
  <si>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</si>
  <si>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</si>
  <si>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</si>
  <si>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</si>
  <si>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020212A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</si>
  <si>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</si>
  <si>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</si>
  <si>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MVE Libčice – dodávka převodovky</t>
  </si>
  <si>
    <t>KSO:</t>
  </si>
  <si>
    <t/>
  </si>
  <si>
    <t>CC-CZ:</t>
  </si>
  <si>
    <t>Místo:</t>
  </si>
  <si>
    <t>MVE Libčice – Dolany</t>
  </si>
  <si>
    <t>Datum:</t>
  </si>
  <si>
    <t>29. 3. 2021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</si>
  <si>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</si>
  <si>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</si>
  <si>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</si>
  <si>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</si>
  <si>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</si>
  <si>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</si>
  <si>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</si>
  <si>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</si>
  <si>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</si>
  <si>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</si>
  <si>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</si>
  <si>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</si>
  <si>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</si>
  <si>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</si>
  <si>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Ing. Miloslav Kupský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</si>
  <si>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</si>
  <si>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</si>
  <si>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</si>
  <si>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</si>
  <si>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</si>
  <si>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</si>
  <si>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</si>
  <si>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</si>
  <si>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</si>
  <si>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</si>
  <si>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</si>
  <si>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</si>
  <si>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</si>
  <si>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</si>
  <si>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</si>
  <si>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</si>
  <si>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</si>
  <si>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</si>
  <si>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</si>
  <si>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</si>
  <si>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</si>
  <si>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</si>
  <si>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</si>
  <si>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</si>
  <si>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</si>
  <si>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</si>
  <si>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</si>
  <si>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</si>
  <si>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</si>
  <si>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</si>
  <si>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</si>
  <si>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</si>
  <si>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</si>
  <si>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</si>
  <si>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</si>
  <si>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</si>
  <si>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</si>
  <si>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</si>
  <si>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</si>
  <si>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</si>
  <si>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</si>
  <si>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</si>
  <si>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Dodávka převodovky TG</t>
  </si>
  <si>
    <t>PRO</t>
  </si>
  <si>
    <t>1</t>
  </si>
  <si>
    <t>{8cc21c70-81b8-4d1e-ad86-482b800f86a7}</t>
  </si>
  <si>
    <t>2</t>
  </si>
  <si>
    <t>VON</t>
  </si>
  <si>
    <t>Vedlejší a ostatní náklady</t>
  </si>
  <si>
    <t>{648a9410-6642-4b6b-9267-63daf298a913}</t>
  </si>
  <si>
    <t>KRYCÍ LIST SOUPISU PRACÍ</t>
  </si>
  <si>
    <t>Objekt:</t>
  </si>
  <si>
    <t>PS 01 - Dodávka převodovky TG</t>
  </si>
  <si>
    <t>REKAPITULACE ČLENĚNÍ SOUPISU PRACÍ</t>
  </si>
  <si>
    <t>Kód dílu - Popis</t>
  </si>
  <si>
    <t>Cena celkem [CZK]</t>
  </si>
  <si>
    <t>-1</t>
  </si>
  <si>
    <t>01 - Převodovka TG</t>
  </si>
  <si>
    <t>02 - Technická dokumentace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</si>
  <si>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</si>
  <si>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</si>
  <si>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</si>
  <si>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</si>
  <si>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</si>
  <si>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</si>
  <si>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</si>
  <si>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</si>
  <si>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</si>
  <si>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</si>
  <si>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</si>
  <si>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</si>
  <si>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</si>
  <si>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</si>
  <si>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Převodovka TG</t>
  </si>
  <si>
    <t>3</t>
  </si>
  <si>
    <t>ROZPOCET</t>
  </si>
  <si>
    <t>K</t>
  </si>
  <si>
    <t>01.1</t>
  </si>
  <si>
    <t>Kompletní dodávka převodovky TG pro soustrojí Kaplanovy přímoproudé „PIT“ turbíny</t>
  </si>
  <si>
    <t>sada</t>
  </si>
  <si>
    <t>64</t>
  </si>
  <si>
    <t>-1984449344</t>
  </si>
  <si>
    <t>PP</t>
  </si>
  <si>
    <t xml:space="preserve">Kompletní dodávka převodovky TG pro soustrojí Kaplanovy přímoproudé „PIT“ turbíny
Hlavní technické parametry převodovky:
Jmenovitý výkon před převodem 2100 kW 
 Maximální výkon před převodem 2760 kW 
 Vstupní jmenovité otáčky 99,6 ot/min 
 Výstupní jmenovité otáčky 750 ot/min 
 Vstupní max. průběžné otáčky cca 300 ot/min
 Převod do rychla i = cca 7,53
 Jmenovitý vstupní kroutící moment 264,6 kNm
 Trvalý výstupní moment 29 920 Nm
</t>
  </si>
  <si>
    <t>01.2</t>
  </si>
  <si>
    <t>Doprava na stavbu vč. zajištění jeřábu a uložení převodovky na podlahu strojovny</t>
  </si>
  <si>
    <t>kpl.</t>
  </si>
  <si>
    <t>-1484240500</t>
  </si>
  <si>
    <t>02</t>
  </si>
  <si>
    <t>Technická dokumentace</t>
  </si>
  <si>
    <t>4</t>
  </si>
  <si>
    <t>02.1</t>
  </si>
  <si>
    <t>Zpracování dodavatelské dokumentace (výrobní dokumentace vč. konstrukčního návrhu a požadovaných návrhových výpočtů a ostatní průvodní dokumentace)</t>
  </si>
  <si>
    <t>-2090621418</t>
  </si>
  <si>
    <t>Zpracování dodavatelské dokumentace (výrobní dokumentace vč. konstrukčního návrhu a požadovaných návrhových výpočtů a ostatní průvodní dokumentace)
Návod pro obsluhu a údržbu zařízení.</t>
  </si>
  <si>
    <t>VON - Vedlejší a ostatní náklady</t>
  </si>
  <si>
    <t>Zajištění zkušebního běhu převodovky min. 4 hod. ve zkušebně zhotovitele za soustavného monitoringu</t>
  </si>
  <si>
    <t>262144</t>
  </si>
  <si>
    <t>1821744454</t>
  </si>
  <si>
    <t>Účast zástupce zhotovitele na MVE – kontrola po ustavení soustrojí a kontrola během zkoušek soustrojí</t>
  </si>
  <si>
    <t>kpl</t>
  </si>
  <si>
    <t>-544819855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</si>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</sst>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34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36</v>
      </c>
      <c r="AO17" s="19"/>
      <c r="AP17" s="19"/>
      <c r="AQ17" s="19"/>
      <c r="AR17" s="17"/>
      <c r="BE17" s="28"/>
      <c r="BS17" s="14" t="s">
        <v>37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41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46</v>
      </c>
      <c r="E29" s="44"/>
      <c r="F29" s="29" t="s">
        <v>47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48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49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50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51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52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53</v>
      </c>
      <c r="U35" s="51"/>
      <c r="V35" s="51"/>
      <c r="W35" s="51"/>
      <c r="X35" s="53" t="s">
        <v>54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020212A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MVE Libčice – dodávka převodovky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MVE Libčice – Dolany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29. 3. 2021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Povodí Vltavy, státní podnik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AQUATIS a. s.</v>
      </c>
      <c r="AN49" s="61"/>
      <c r="AO49" s="61"/>
      <c r="AP49" s="61"/>
      <c r="AQ49" s="37"/>
      <c r="AR49" s="41"/>
      <c r="AS49" s="71" t="s">
        <v>56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38</v>
      </c>
      <c r="AJ50" s="37"/>
      <c r="AK50" s="37"/>
      <c r="AL50" s="37"/>
      <c r="AM50" s="70" t="str">
        <f>IF(E20="","",E20)</f>
        <v>Ing. Miloslav Kupský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57</v>
      </c>
      <c r="D52" s="84"/>
      <c r="E52" s="84"/>
      <c r="F52" s="84"/>
      <c r="G52" s="84"/>
      <c r="H52" s="85"/>
      <c r="I52" s="86" t="s">
        <v>58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59</v>
      </c>
      <c r="AH52" s="84"/>
      <c r="AI52" s="84"/>
      <c r="AJ52" s="84"/>
      <c r="AK52" s="84"/>
      <c r="AL52" s="84"/>
      <c r="AM52" s="84"/>
      <c r="AN52" s="86" t="s">
        <v>60</v>
      </c>
      <c r="AO52" s="84"/>
      <c r="AP52" s="84"/>
      <c r="AQ52" s="88" t="s">
        <v>61</v>
      </c>
      <c r="AR52" s="41"/>
      <c r="AS52" s="89" t="s">
        <v>62</v>
      </c>
      <c r="AT52" s="90" t="s">
        <v>63</v>
      </c>
      <c r="AU52" s="90" t="s">
        <v>64</v>
      </c>
      <c r="AV52" s="90" t="s">
        <v>65</v>
      </c>
      <c r="AW52" s="90" t="s">
        <v>66</v>
      </c>
      <c r="AX52" s="90" t="s">
        <v>67</v>
      </c>
      <c r="AY52" s="90" t="s">
        <v>68</v>
      </c>
      <c r="AZ52" s="90" t="s">
        <v>69</v>
      </c>
      <c r="BA52" s="90" t="s">
        <v>70</v>
      </c>
      <c r="BB52" s="90" t="s">
        <v>71</v>
      </c>
      <c r="BC52" s="90" t="s">
        <v>72</v>
      </c>
      <c r="BD52" s="91" t="s">
        <v>73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74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ROUND(SUM(AS55:AS56),2)</f>
        <v>0</v>
      </c>
      <c r="AT54" s="103">
        <f>ROUND(SUM(AV54:AW54),2)</f>
        <v>0</v>
      </c>
      <c r="AU54" s="104">
        <f>ROUND(SUM(AU55:AU56),5)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ROUND(SUM(AZ55:AZ56),2)</f>
        <v>0</v>
      </c>
      <c r="BA54" s="103">
        <f>ROUND(SUM(BA55:BA56),2)</f>
        <v>0</v>
      </c>
      <c r="BB54" s="103">
        <f>ROUND(SUM(BB55:BB56),2)</f>
        <v>0</v>
      </c>
      <c r="BC54" s="103">
        <f>ROUND(SUM(BC55:BC56),2)</f>
        <v>0</v>
      </c>
      <c r="BD54" s="105">
        <f>ROUND(SUM(BD55:BD56),2)</f>
        <v>0</v>
      </c>
      <c r="BE54" s="6"/>
      <c r="BS54" s="106" t="s">
        <v>75</v>
      </c>
      <c r="BT54" s="106" t="s">
        <v>76</v>
      </c>
      <c r="BU54" s="107" t="s">
        <v>77</v>
      </c>
      <c r="BV54" s="106" t="s">
        <v>78</v>
      </c>
      <c r="BW54" s="106" t="s">
        <v>5</v>
      </c>
      <c r="BX54" s="106" t="s">
        <v>79</v>
      </c>
      <c r="CL54" s="106" t="s">
        <v>19</v>
      </c>
    </row>
    <row r="55" s="7" customFormat="1" ht="16.5" customHeight="1">
      <c r="A55" s="108" t="s">
        <v>80</v>
      </c>
      <c r="B55" s="109"/>
      <c r="C55" s="110"/>
      <c r="D55" s="111" t="s">
        <v>81</v>
      </c>
      <c r="E55" s="111"/>
      <c r="F55" s="111"/>
      <c r="G55" s="111"/>
      <c r="H55" s="111"/>
      <c r="I55" s="112"/>
      <c r="J55" s="111" t="s">
        <v>82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'PS 01 - Dodávka převodovk...'!J30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83</v>
      </c>
      <c r="AR55" s="115"/>
      <c r="AS55" s="116">
        <v>0</v>
      </c>
      <c r="AT55" s="117">
        <f>ROUND(SUM(AV55:AW55),2)</f>
        <v>0</v>
      </c>
      <c r="AU55" s="118">
        <f>'PS 01 - Dodávka převodovk...'!P81</f>
        <v>0</v>
      </c>
      <c r="AV55" s="117">
        <f>'PS 01 - Dodávka převodovk...'!J33</f>
        <v>0</v>
      </c>
      <c r="AW55" s="117">
        <f>'PS 01 - Dodávka převodovk...'!J34</f>
        <v>0</v>
      </c>
      <c r="AX55" s="117">
        <f>'PS 01 - Dodávka převodovk...'!J35</f>
        <v>0</v>
      </c>
      <c r="AY55" s="117">
        <f>'PS 01 - Dodávka převodovk...'!J36</f>
        <v>0</v>
      </c>
      <c r="AZ55" s="117">
        <f>'PS 01 - Dodávka převodovk...'!F33</f>
        <v>0</v>
      </c>
      <c r="BA55" s="117">
        <f>'PS 01 - Dodávka převodovk...'!F34</f>
        <v>0</v>
      </c>
      <c r="BB55" s="117">
        <f>'PS 01 - Dodávka převodovk...'!F35</f>
        <v>0</v>
      </c>
      <c r="BC55" s="117">
        <f>'PS 01 - Dodávka převodovk...'!F36</f>
        <v>0</v>
      </c>
      <c r="BD55" s="119">
        <f>'PS 01 - Dodávka převodovk...'!F37</f>
        <v>0</v>
      </c>
      <c r="BE55" s="7"/>
      <c r="BT55" s="120" t="s">
        <v>84</v>
      </c>
      <c r="BV55" s="120" t="s">
        <v>78</v>
      </c>
      <c r="BW55" s="120" t="s">
        <v>85</v>
      </c>
      <c r="BX55" s="120" t="s">
        <v>5</v>
      </c>
      <c r="CL55" s="120" t="s">
        <v>19</v>
      </c>
      <c r="CM55" s="120" t="s">
        <v>86</v>
      </c>
    </row>
    <row r="56" s="7" customFormat="1" ht="16.5" customHeight="1">
      <c r="A56" s="108" t="s">
        <v>80</v>
      </c>
      <c r="B56" s="109"/>
      <c r="C56" s="110"/>
      <c r="D56" s="111" t="s">
        <v>87</v>
      </c>
      <c r="E56" s="111"/>
      <c r="F56" s="111"/>
      <c r="G56" s="111"/>
      <c r="H56" s="111"/>
      <c r="I56" s="112"/>
      <c r="J56" s="111" t="s">
        <v>88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'VON - Vedlejší a ostatní 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87</v>
      </c>
      <c r="AR56" s="115"/>
      <c r="AS56" s="121">
        <v>0</v>
      </c>
      <c r="AT56" s="122">
        <f>ROUND(SUM(AV56:AW56),2)</f>
        <v>0</v>
      </c>
      <c r="AU56" s="123">
        <f>'VON - Vedlejší a ostatní ...'!P80</f>
        <v>0</v>
      </c>
      <c r="AV56" s="122">
        <f>'VON - Vedlejší a ostatní ...'!J33</f>
        <v>0</v>
      </c>
      <c r="AW56" s="122">
        <f>'VON - Vedlejší a ostatní ...'!J34</f>
        <v>0</v>
      </c>
      <c r="AX56" s="122">
        <f>'VON - Vedlejší a ostatní ...'!J35</f>
        <v>0</v>
      </c>
      <c r="AY56" s="122">
        <f>'VON - Vedlejší a ostatní ...'!J36</f>
        <v>0</v>
      </c>
      <c r="AZ56" s="122">
        <f>'VON - Vedlejší a ostatní ...'!F33</f>
        <v>0</v>
      </c>
      <c r="BA56" s="122">
        <f>'VON - Vedlejší a ostatní ...'!F34</f>
        <v>0</v>
      </c>
      <c r="BB56" s="122">
        <f>'VON - Vedlejší a ostatní ...'!F35</f>
        <v>0</v>
      </c>
      <c r="BC56" s="122">
        <f>'VON - Vedlejší a ostatní ...'!F36</f>
        <v>0</v>
      </c>
      <c r="BD56" s="124">
        <f>'VON - Vedlejší a ostatní ...'!F37</f>
        <v>0</v>
      </c>
      <c r="BE56" s="7"/>
      <c r="BT56" s="120" t="s">
        <v>84</v>
      </c>
      <c r="BV56" s="120" t="s">
        <v>78</v>
      </c>
      <c r="BW56" s="120" t="s">
        <v>89</v>
      </c>
      <c r="BX56" s="120" t="s">
        <v>5</v>
      </c>
      <c r="CL56" s="120" t="s">
        <v>19</v>
      </c>
      <c r="CM56" s="120" t="s">
        <v>86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Cm4rzRkQ/xswjs0Q85jW+JwwKnNf055uQqJclgOlztNEorC8763uZ0e5FN41zPUoB7wWHRhhIPXEbNauM+Lcew==" hashValue="k3HwQUyQARuZTyyQfjbe1lt0/BFpG6WvEBUHVRxd9biUBc5gpF9j1BViSoPoo4ypHLzt3m+0oNO6SYZXxWFSl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 01 - Dodávka převodovk...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86</v>
      </c>
    </row>
    <row r="4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MVE Libčice – dodávka převodovky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92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29. 3. 2021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34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35</v>
      </c>
      <c r="F21" s="35"/>
      <c r="G21" s="35"/>
      <c r="H21" s="35"/>
      <c r="I21" s="129" t="s">
        <v>29</v>
      </c>
      <c r="J21" s="133" t="s">
        <v>36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38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39</v>
      </c>
      <c r="F24" s="35"/>
      <c r="G24" s="35"/>
      <c r="H24" s="35"/>
      <c r="I24" s="129" t="s">
        <v>29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40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42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44</v>
      </c>
      <c r="G32" s="35"/>
      <c r="H32" s="35"/>
      <c r="I32" s="142" t="s">
        <v>43</v>
      </c>
      <c r="J32" s="142" t="s">
        <v>45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46</v>
      </c>
      <c r="E33" s="129" t="s">
        <v>47</v>
      </c>
      <c r="F33" s="144">
        <f>ROUND((SUM(BE81:BE89)),  2)</f>
        <v>0</v>
      </c>
      <c r="G33" s="35"/>
      <c r="H33" s="35"/>
      <c r="I33" s="145">
        <v>0.20999999999999999</v>
      </c>
      <c r="J33" s="144">
        <f>ROUND(((SUM(BE81:BE89))*I33),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48</v>
      </c>
      <c r="F34" s="144">
        <f>ROUND((SUM(BF81:BF89)),  2)</f>
        <v>0</v>
      </c>
      <c r="G34" s="35"/>
      <c r="H34" s="35"/>
      <c r="I34" s="145">
        <v>0.14999999999999999</v>
      </c>
      <c r="J34" s="144">
        <f>ROUND(((SUM(BF81:BF89))*I34),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49</v>
      </c>
      <c r="F35" s="144">
        <f>ROUND((SUM(BG81:BG89)),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50</v>
      </c>
      <c r="F36" s="144">
        <f>ROUND((SUM(BH81:BH89)),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51</v>
      </c>
      <c r="F37" s="144">
        <f>ROUND((SUM(BI81:BI89)),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52</v>
      </c>
      <c r="E39" s="148"/>
      <c r="F39" s="148"/>
      <c r="G39" s="149" t="s">
        <v>53</v>
      </c>
      <c r="H39" s="150" t="s">
        <v>54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MVE Libčice – dodávka převodovky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 01 - Dodávka převodovky TG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MVE Libčice – Dolany</v>
      </c>
      <c r="G52" s="37"/>
      <c r="H52" s="37"/>
      <c r="I52" s="29" t="s">
        <v>23</v>
      </c>
      <c r="J52" s="69" t="str">
        <f>IF(J12="","",J12)</f>
        <v>29. 3. 2021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Povodí Vltavy, státní podnik</v>
      </c>
      <c r="G54" s="37"/>
      <c r="H54" s="37"/>
      <c r="I54" s="29" t="s">
        <v>33</v>
      </c>
      <c r="J54" s="33" t="str">
        <f>E21</f>
        <v>AQUATIS a. s.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38</v>
      </c>
      <c r="J55" s="33" t="str">
        <f>E24</f>
        <v>Ing. Miloslav Kupský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94</v>
      </c>
      <c r="D57" s="159"/>
      <c r="E57" s="159"/>
      <c r="F57" s="159"/>
      <c r="G57" s="159"/>
      <c r="H57" s="159"/>
      <c r="I57" s="159"/>
      <c r="J57" s="160" t="s">
        <v>95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74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96</v>
      </c>
    </row>
    <row r="60" s="9" customFormat="1" ht="24.96" customHeight="1">
      <c r="A60" s="9"/>
      <c r="B60" s="162"/>
      <c r="C60" s="163"/>
      <c r="D60" s="164" t="s">
        <v>97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2"/>
      <c r="C61" s="163"/>
      <c r="D61" s="164" t="s">
        <v>98</v>
      </c>
      <c r="E61" s="165"/>
      <c r="F61" s="165"/>
      <c r="G61" s="165"/>
      <c r="H61" s="165"/>
      <c r="I61" s="165"/>
      <c r="J61" s="166">
        <f>J87</f>
        <v>0</v>
      </c>
      <c r="K61" s="163"/>
      <c r="L61" s="167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99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57" t="str">
        <f>E7</f>
        <v>MVE Libčice – dodávka převodovky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91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PS 01 - Dodávka převodovky TG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>MVE Libčice – Dolany</v>
      </c>
      <c r="G75" s="37"/>
      <c r="H75" s="37"/>
      <c r="I75" s="29" t="s">
        <v>23</v>
      </c>
      <c r="J75" s="69" t="str">
        <f>IF(J12="","",J12)</f>
        <v>29. 3. 2021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25</v>
      </c>
      <c r="D77" s="37"/>
      <c r="E77" s="37"/>
      <c r="F77" s="24" t="str">
        <f>E15</f>
        <v>Povodí Vltavy, státní podnik</v>
      </c>
      <c r="G77" s="37"/>
      <c r="H77" s="37"/>
      <c r="I77" s="29" t="s">
        <v>33</v>
      </c>
      <c r="J77" s="33" t="str">
        <f>E21</f>
        <v>AQUATIS a. s.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29" t="s">
        <v>38</v>
      </c>
      <c r="J78" s="33" t="str">
        <f>E24</f>
        <v>Ing. Miloslav Kupský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0" customFormat="1" ht="29.28" customHeight="1">
      <c r="A80" s="168"/>
      <c r="B80" s="169"/>
      <c r="C80" s="170" t="s">
        <v>100</v>
      </c>
      <c r="D80" s="171" t="s">
        <v>61</v>
      </c>
      <c r="E80" s="171" t="s">
        <v>57</v>
      </c>
      <c r="F80" s="171" t="s">
        <v>58</v>
      </c>
      <c r="G80" s="171" t="s">
        <v>101</v>
      </c>
      <c r="H80" s="171" t="s">
        <v>102</v>
      </c>
      <c r="I80" s="171" t="s">
        <v>103</v>
      </c>
      <c r="J80" s="171" t="s">
        <v>95</v>
      </c>
      <c r="K80" s="172" t="s">
        <v>104</v>
      </c>
      <c r="L80" s="173"/>
      <c r="M80" s="89" t="s">
        <v>19</v>
      </c>
      <c r="N80" s="90" t="s">
        <v>46</v>
      </c>
      <c r="O80" s="90" t="s">
        <v>105</v>
      </c>
      <c r="P80" s="90" t="s">
        <v>106</v>
      </c>
      <c r="Q80" s="90" t="s">
        <v>107</v>
      </c>
      <c r="R80" s="90" t="s">
        <v>108</v>
      </c>
      <c r="S80" s="90" t="s">
        <v>109</v>
      </c>
      <c r="T80" s="91" t="s">
        <v>110</v>
      </c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</row>
    <row r="81" s="2" customFormat="1" ht="22.8" customHeight="1">
      <c r="A81" s="35"/>
      <c r="B81" s="36"/>
      <c r="C81" s="96" t="s">
        <v>111</v>
      </c>
      <c r="D81" s="37"/>
      <c r="E81" s="37"/>
      <c r="F81" s="37"/>
      <c r="G81" s="37"/>
      <c r="H81" s="37"/>
      <c r="I81" s="37"/>
      <c r="J81" s="174">
        <f>BK81</f>
        <v>0</v>
      </c>
      <c r="K81" s="37"/>
      <c r="L81" s="41"/>
      <c r="M81" s="92"/>
      <c r="N81" s="175"/>
      <c r="O81" s="93"/>
      <c r="P81" s="176">
        <f>P82+P87</f>
        <v>0</v>
      </c>
      <c r="Q81" s="93"/>
      <c r="R81" s="176">
        <f>R82+R87</f>
        <v>0</v>
      </c>
      <c r="S81" s="93"/>
      <c r="T81" s="177">
        <f>T82+T87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75</v>
      </c>
      <c r="AU81" s="14" t="s">
        <v>96</v>
      </c>
      <c r="BK81" s="178">
        <f>BK82+BK87</f>
        <v>0</v>
      </c>
    </row>
    <row r="82" s="11" customFormat="1" ht="25.92" customHeight="1">
      <c r="A82" s="11"/>
      <c r="B82" s="179"/>
      <c r="C82" s="180"/>
      <c r="D82" s="181" t="s">
        <v>75</v>
      </c>
      <c r="E82" s="182" t="s">
        <v>112</v>
      </c>
      <c r="F82" s="182" t="s">
        <v>113</v>
      </c>
      <c r="G82" s="180"/>
      <c r="H82" s="180"/>
      <c r="I82" s="183"/>
      <c r="J82" s="184">
        <f>BK82</f>
        <v>0</v>
      </c>
      <c r="K82" s="180"/>
      <c r="L82" s="185"/>
      <c r="M82" s="186"/>
      <c r="N82" s="187"/>
      <c r="O82" s="187"/>
      <c r="P82" s="188">
        <f>SUM(P83:P86)</f>
        <v>0</v>
      </c>
      <c r="Q82" s="187"/>
      <c r="R82" s="188">
        <f>SUM(R83:R86)</f>
        <v>0</v>
      </c>
      <c r="S82" s="187"/>
      <c r="T82" s="189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0" t="s">
        <v>114</v>
      </c>
      <c r="AT82" s="191" t="s">
        <v>75</v>
      </c>
      <c r="AU82" s="191" t="s">
        <v>76</v>
      </c>
      <c r="AY82" s="190" t="s">
        <v>115</v>
      </c>
      <c r="BK82" s="192">
        <f>SUM(BK83:BK86)</f>
        <v>0</v>
      </c>
    </row>
    <row r="83" s="2" customFormat="1" ht="16.5" customHeight="1">
      <c r="A83" s="35"/>
      <c r="B83" s="36"/>
      <c r="C83" s="193" t="s">
        <v>84</v>
      </c>
      <c r="D83" s="193" t="s">
        <v>116</v>
      </c>
      <c r="E83" s="194" t="s">
        <v>117</v>
      </c>
      <c r="F83" s="195" t="s">
        <v>118</v>
      </c>
      <c r="G83" s="196" t="s">
        <v>119</v>
      </c>
      <c r="H83" s="197">
        <v>1</v>
      </c>
      <c r="I83" s="198"/>
      <c r="J83" s="199">
        <f>ROUND(I83*H83,2)</f>
        <v>0</v>
      </c>
      <c r="K83" s="195" t="s">
        <v>19</v>
      </c>
      <c r="L83" s="41"/>
      <c r="M83" s="200" t="s">
        <v>19</v>
      </c>
      <c r="N83" s="201" t="s">
        <v>47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120</v>
      </c>
      <c r="AT83" s="204" t="s">
        <v>116</v>
      </c>
      <c r="AU83" s="204" t="s">
        <v>84</v>
      </c>
      <c r="AY83" s="14" t="s">
        <v>115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84</v>
      </c>
      <c r="BK83" s="205">
        <f>ROUND(I83*H83,2)</f>
        <v>0</v>
      </c>
      <c r="BL83" s="14" t="s">
        <v>120</v>
      </c>
      <c r="BM83" s="204" t="s">
        <v>121</v>
      </c>
    </row>
    <row r="84" s="2" customFormat="1">
      <c r="A84" s="35"/>
      <c r="B84" s="36"/>
      <c r="C84" s="37"/>
      <c r="D84" s="206" t="s">
        <v>122</v>
      </c>
      <c r="E84" s="37"/>
      <c r="F84" s="207" t="s">
        <v>123</v>
      </c>
      <c r="G84" s="37"/>
      <c r="H84" s="37"/>
      <c r="I84" s="208"/>
      <c r="J84" s="37"/>
      <c r="K84" s="37"/>
      <c r="L84" s="41"/>
      <c r="M84" s="209"/>
      <c r="N84" s="210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122</v>
      </c>
      <c r="AU84" s="14" t="s">
        <v>84</v>
      </c>
    </row>
    <row r="85" s="2" customFormat="1" ht="16.5" customHeight="1">
      <c r="A85" s="35"/>
      <c r="B85" s="36"/>
      <c r="C85" s="193" t="s">
        <v>86</v>
      </c>
      <c r="D85" s="193" t="s">
        <v>116</v>
      </c>
      <c r="E85" s="194" t="s">
        <v>124</v>
      </c>
      <c r="F85" s="195" t="s">
        <v>125</v>
      </c>
      <c r="G85" s="196" t="s">
        <v>126</v>
      </c>
      <c r="H85" s="197">
        <v>1</v>
      </c>
      <c r="I85" s="198"/>
      <c r="J85" s="199">
        <f>ROUND(I85*H85,2)</f>
        <v>0</v>
      </c>
      <c r="K85" s="195" t="s">
        <v>19</v>
      </c>
      <c r="L85" s="41"/>
      <c r="M85" s="200" t="s">
        <v>19</v>
      </c>
      <c r="N85" s="201" t="s">
        <v>47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120</v>
      </c>
      <c r="AT85" s="204" t="s">
        <v>116</v>
      </c>
      <c r="AU85" s="204" t="s">
        <v>84</v>
      </c>
      <c r="AY85" s="14" t="s">
        <v>115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84</v>
      </c>
      <c r="BK85" s="205">
        <f>ROUND(I85*H85,2)</f>
        <v>0</v>
      </c>
      <c r="BL85" s="14" t="s">
        <v>120</v>
      </c>
      <c r="BM85" s="204" t="s">
        <v>127</v>
      </c>
    </row>
    <row r="86" s="2" customFormat="1">
      <c r="A86" s="35"/>
      <c r="B86" s="36"/>
      <c r="C86" s="37"/>
      <c r="D86" s="206" t="s">
        <v>122</v>
      </c>
      <c r="E86" s="37"/>
      <c r="F86" s="207" t="s">
        <v>125</v>
      </c>
      <c r="G86" s="37"/>
      <c r="H86" s="37"/>
      <c r="I86" s="208"/>
      <c r="J86" s="37"/>
      <c r="K86" s="37"/>
      <c r="L86" s="41"/>
      <c r="M86" s="209"/>
      <c r="N86" s="210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122</v>
      </c>
      <c r="AU86" s="14" t="s">
        <v>84</v>
      </c>
    </row>
    <row r="87" s="11" customFormat="1" ht="25.92" customHeight="1">
      <c r="A87" s="11"/>
      <c r="B87" s="179"/>
      <c r="C87" s="180"/>
      <c r="D87" s="181" t="s">
        <v>75</v>
      </c>
      <c r="E87" s="182" t="s">
        <v>128</v>
      </c>
      <c r="F87" s="182" t="s">
        <v>129</v>
      </c>
      <c r="G87" s="180"/>
      <c r="H87" s="180"/>
      <c r="I87" s="183"/>
      <c r="J87" s="184">
        <f>BK87</f>
        <v>0</v>
      </c>
      <c r="K87" s="180"/>
      <c r="L87" s="185"/>
      <c r="M87" s="186"/>
      <c r="N87" s="187"/>
      <c r="O87" s="187"/>
      <c r="P87" s="188">
        <f>SUM(P88:P89)</f>
        <v>0</v>
      </c>
      <c r="Q87" s="187"/>
      <c r="R87" s="188">
        <f>SUM(R88:R89)</f>
        <v>0</v>
      </c>
      <c r="S87" s="187"/>
      <c r="T87" s="189">
        <f>SUM(T88:T89)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0" t="s">
        <v>130</v>
      </c>
      <c r="AT87" s="191" t="s">
        <v>75</v>
      </c>
      <c r="AU87" s="191" t="s">
        <v>76</v>
      </c>
      <c r="AY87" s="190" t="s">
        <v>115</v>
      </c>
      <c r="BK87" s="192">
        <f>SUM(BK88:BK89)</f>
        <v>0</v>
      </c>
    </row>
    <row r="88" s="2" customFormat="1">
      <c r="A88" s="35"/>
      <c r="B88" s="36"/>
      <c r="C88" s="193" t="s">
        <v>114</v>
      </c>
      <c r="D88" s="193" t="s">
        <v>116</v>
      </c>
      <c r="E88" s="194" t="s">
        <v>131</v>
      </c>
      <c r="F88" s="195" t="s">
        <v>132</v>
      </c>
      <c r="G88" s="196" t="s">
        <v>126</v>
      </c>
      <c r="H88" s="197">
        <v>1</v>
      </c>
      <c r="I88" s="198"/>
      <c r="J88" s="199">
        <f>ROUND(I88*H88,2)</f>
        <v>0</v>
      </c>
      <c r="K88" s="195" t="s">
        <v>19</v>
      </c>
      <c r="L88" s="41"/>
      <c r="M88" s="200" t="s">
        <v>19</v>
      </c>
      <c r="N88" s="201" t="s">
        <v>47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120</v>
      </c>
      <c r="AT88" s="204" t="s">
        <v>116</v>
      </c>
      <c r="AU88" s="204" t="s">
        <v>84</v>
      </c>
      <c r="AY88" s="14" t="s">
        <v>115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84</v>
      </c>
      <c r="BK88" s="205">
        <f>ROUND(I88*H88,2)</f>
        <v>0</v>
      </c>
      <c r="BL88" s="14" t="s">
        <v>120</v>
      </c>
      <c r="BM88" s="204" t="s">
        <v>133</v>
      </c>
    </row>
    <row r="89" s="2" customFormat="1">
      <c r="A89" s="35"/>
      <c r="B89" s="36"/>
      <c r="C89" s="37"/>
      <c r="D89" s="206" t="s">
        <v>122</v>
      </c>
      <c r="E89" s="37"/>
      <c r="F89" s="207" t="s">
        <v>134</v>
      </c>
      <c r="G89" s="37"/>
      <c r="H89" s="37"/>
      <c r="I89" s="208"/>
      <c r="J89" s="37"/>
      <c r="K89" s="37"/>
      <c r="L89" s="41"/>
      <c r="M89" s="211"/>
      <c r="N89" s="212"/>
      <c r="O89" s="213"/>
      <c r="P89" s="213"/>
      <c r="Q89" s="213"/>
      <c r="R89" s="213"/>
      <c r="S89" s="213"/>
      <c r="T89" s="214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122</v>
      </c>
      <c r="AU89" s="14" t="s">
        <v>84</v>
      </c>
    </row>
    <row r="90" s="2" customFormat="1" ht="6.96" customHeight="1">
      <c r="A90" s="35"/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41"/>
      <c r="M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sheet="1" autoFilter="0" formatColumns="0" formatRows="0" objects="1" scenarios="1" spinCount="100000" saltValue="c0Q3t1gKvMMw7BnpmFuzbEcsFYrgrD6SuWTQ4gpSwireZ6LDlit0ck/3EWssZ8Bo15ZWxDlSyMwaPBy8fL93Cw==" hashValue="kqJ4RDxRunNKMAV6Tjuozp1/LwyLuBgM0AdcBpVVjQv+u3EnxK32pzQt730RnPa2cXJCWtJb29G5Xzyv41ZB4A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86</v>
      </c>
    </row>
    <row r="4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MVE Libčice – dodávka převodovky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135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29. 3. 2021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34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35</v>
      </c>
      <c r="F21" s="35"/>
      <c r="G21" s="35"/>
      <c r="H21" s="35"/>
      <c r="I21" s="129" t="s">
        <v>29</v>
      </c>
      <c r="J21" s="133" t="s">
        <v>36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38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39</v>
      </c>
      <c r="F24" s="35"/>
      <c r="G24" s="35"/>
      <c r="H24" s="35"/>
      <c r="I24" s="129" t="s">
        <v>29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40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42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44</v>
      </c>
      <c r="G32" s="35"/>
      <c r="H32" s="35"/>
      <c r="I32" s="142" t="s">
        <v>43</v>
      </c>
      <c r="J32" s="142" t="s">
        <v>45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46</v>
      </c>
      <c r="E33" s="129" t="s">
        <v>47</v>
      </c>
      <c r="F33" s="144">
        <f>ROUND((SUM(BE80:BE85)),  2)</f>
        <v>0</v>
      </c>
      <c r="G33" s="35"/>
      <c r="H33" s="35"/>
      <c r="I33" s="145">
        <v>0.20999999999999999</v>
      </c>
      <c r="J33" s="144">
        <f>ROUND(((SUM(BE80:BE85))*I33),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48</v>
      </c>
      <c r="F34" s="144">
        <f>ROUND((SUM(BF80:BF85)),  2)</f>
        <v>0</v>
      </c>
      <c r="G34" s="35"/>
      <c r="H34" s="35"/>
      <c r="I34" s="145">
        <v>0.14999999999999999</v>
      </c>
      <c r="J34" s="144">
        <f>ROUND(((SUM(BF80:BF85))*I34),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49</v>
      </c>
      <c r="F35" s="144">
        <f>ROUND((SUM(BG80:BG85)),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50</v>
      </c>
      <c r="F36" s="144">
        <f>ROUND((SUM(BH80:BH85)),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51</v>
      </c>
      <c r="F37" s="144">
        <f>ROUND((SUM(BI80:BI85)),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52</v>
      </c>
      <c r="E39" s="148"/>
      <c r="F39" s="148"/>
      <c r="G39" s="149" t="s">
        <v>53</v>
      </c>
      <c r="H39" s="150" t="s">
        <v>54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93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MVE Libčice – dodávka převodovky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VON - Vedlejší a ostatní náklady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MVE Libčice – Dolany</v>
      </c>
      <c r="G52" s="37"/>
      <c r="H52" s="37"/>
      <c r="I52" s="29" t="s">
        <v>23</v>
      </c>
      <c r="J52" s="69" t="str">
        <f>IF(J12="","",J12)</f>
        <v>29. 3. 2021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Povodí Vltavy, státní podnik</v>
      </c>
      <c r="G54" s="37"/>
      <c r="H54" s="37"/>
      <c r="I54" s="29" t="s">
        <v>33</v>
      </c>
      <c r="J54" s="33" t="str">
        <f>E21</f>
        <v>AQUATIS a. s.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38</v>
      </c>
      <c r="J55" s="33" t="str">
        <f>E24</f>
        <v>Ing. Miloslav Kupský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94</v>
      </c>
      <c r="D57" s="159"/>
      <c r="E57" s="159"/>
      <c r="F57" s="159"/>
      <c r="G57" s="159"/>
      <c r="H57" s="159"/>
      <c r="I57" s="159"/>
      <c r="J57" s="160" t="s">
        <v>95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74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96</v>
      </c>
    </row>
    <row r="60" s="9" customFormat="1" ht="24.96" customHeight="1">
      <c r="A60" s="9"/>
      <c r="B60" s="162"/>
      <c r="C60" s="163"/>
      <c r="D60" s="164" t="s">
        <v>135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99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MVE Libčice – dodávka převodovky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91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VON - Vedlejší a ostatní náklady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MVE Libčice – Dolany</v>
      </c>
      <c r="G74" s="37"/>
      <c r="H74" s="37"/>
      <c r="I74" s="29" t="s">
        <v>23</v>
      </c>
      <c r="J74" s="69" t="str">
        <f>IF(J12="","",J12)</f>
        <v>29. 3. 2021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Povodí Vltavy, státní podnik</v>
      </c>
      <c r="G76" s="37"/>
      <c r="H76" s="37"/>
      <c r="I76" s="29" t="s">
        <v>33</v>
      </c>
      <c r="J76" s="33" t="str">
        <f>E21</f>
        <v>AQUATIS a. s.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31</v>
      </c>
      <c r="D77" s="37"/>
      <c r="E77" s="37"/>
      <c r="F77" s="24" t="str">
        <f>IF(E18="","",E18)</f>
        <v>Vyplň údaj</v>
      </c>
      <c r="G77" s="37"/>
      <c r="H77" s="37"/>
      <c r="I77" s="29" t="s">
        <v>38</v>
      </c>
      <c r="J77" s="33" t="str">
        <f>E24</f>
        <v>Ing. Miloslav Kupský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100</v>
      </c>
      <c r="D79" s="171" t="s">
        <v>61</v>
      </c>
      <c r="E79" s="171" t="s">
        <v>57</v>
      </c>
      <c r="F79" s="171" t="s">
        <v>58</v>
      </c>
      <c r="G79" s="171" t="s">
        <v>101</v>
      </c>
      <c r="H79" s="171" t="s">
        <v>102</v>
      </c>
      <c r="I79" s="171" t="s">
        <v>103</v>
      </c>
      <c r="J79" s="171" t="s">
        <v>95</v>
      </c>
      <c r="K79" s="172" t="s">
        <v>104</v>
      </c>
      <c r="L79" s="173"/>
      <c r="M79" s="89" t="s">
        <v>19</v>
      </c>
      <c r="N79" s="90" t="s">
        <v>46</v>
      </c>
      <c r="O79" s="90" t="s">
        <v>105</v>
      </c>
      <c r="P79" s="90" t="s">
        <v>106</v>
      </c>
      <c r="Q79" s="90" t="s">
        <v>107</v>
      </c>
      <c r="R79" s="90" t="s">
        <v>108</v>
      </c>
      <c r="S79" s="90" t="s">
        <v>109</v>
      </c>
      <c r="T79" s="91" t="s">
        <v>110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111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75</v>
      </c>
      <c r="AU80" s="14" t="s">
        <v>96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75</v>
      </c>
      <c r="E81" s="182" t="s">
        <v>87</v>
      </c>
      <c r="F81" s="182" t="s">
        <v>88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SUM(P82:P85)</f>
        <v>0</v>
      </c>
      <c r="Q81" s="187"/>
      <c r="R81" s="188">
        <f>SUM(R82:R85)</f>
        <v>0</v>
      </c>
      <c r="S81" s="187"/>
      <c r="T81" s="189">
        <f>SUM(T82:T85)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130</v>
      </c>
      <c r="AT81" s="191" t="s">
        <v>75</v>
      </c>
      <c r="AU81" s="191" t="s">
        <v>76</v>
      </c>
      <c r="AY81" s="190" t="s">
        <v>115</v>
      </c>
      <c r="BK81" s="192">
        <f>SUM(BK82:BK85)</f>
        <v>0</v>
      </c>
    </row>
    <row r="82" s="2" customFormat="1" ht="21.75" customHeight="1">
      <c r="A82" s="35"/>
      <c r="B82" s="36"/>
      <c r="C82" s="193" t="s">
        <v>84</v>
      </c>
      <c r="D82" s="193" t="s">
        <v>116</v>
      </c>
      <c r="E82" s="194" t="s">
        <v>112</v>
      </c>
      <c r="F82" s="195" t="s">
        <v>136</v>
      </c>
      <c r="G82" s="196" t="s">
        <v>126</v>
      </c>
      <c r="H82" s="197">
        <v>1</v>
      </c>
      <c r="I82" s="198"/>
      <c r="J82" s="199">
        <f>ROUND(I82*H82,2)</f>
        <v>0</v>
      </c>
      <c r="K82" s="195" t="s">
        <v>19</v>
      </c>
      <c r="L82" s="41"/>
      <c r="M82" s="200" t="s">
        <v>19</v>
      </c>
      <c r="N82" s="201" t="s">
        <v>47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137</v>
      </c>
      <c r="AT82" s="204" t="s">
        <v>116</v>
      </c>
      <c r="AU82" s="204" t="s">
        <v>84</v>
      </c>
      <c r="AY82" s="14" t="s">
        <v>115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84</v>
      </c>
      <c r="BK82" s="205">
        <f>ROUND(I82*H82,2)</f>
        <v>0</v>
      </c>
      <c r="BL82" s="14" t="s">
        <v>137</v>
      </c>
      <c r="BM82" s="204" t="s">
        <v>138</v>
      </c>
    </row>
    <row r="83" s="2" customFormat="1">
      <c r="A83" s="35"/>
      <c r="B83" s="36"/>
      <c r="C83" s="37"/>
      <c r="D83" s="206" t="s">
        <v>122</v>
      </c>
      <c r="E83" s="37"/>
      <c r="F83" s="207" t="s">
        <v>136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122</v>
      </c>
      <c r="AU83" s="14" t="s">
        <v>84</v>
      </c>
    </row>
    <row r="84" s="2" customFormat="1" ht="21.75" customHeight="1">
      <c r="A84" s="35"/>
      <c r="B84" s="36"/>
      <c r="C84" s="193" t="s">
        <v>86</v>
      </c>
      <c r="D84" s="193" t="s">
        <v>116</v>
      </c>
      <c r="E84" s="194" t="s">
        <v>128</v>
      </c>
      <c r="F84" s="195" t="s">
        <v>139</v>
      </c>
      <c r="G84" s="196" t="s">
        <v>140</v>
      </c>
      <c r="H84" s="197">
        <v>1</v>
      </c>
      <c r="I84" s="198"/>
      <c r="J84" s="199">
        <f>ROUND(I84*H84,2)</f>
        <v>0</v>
      </c>
      <c r="K84" s="195" t="s">
        <v>19</v>
      </c>
      <c r="L84" s="41"/>
      <c r="M84" s="200" t="s">
        <v>19</v>
      </c>
      <c r="N84" s="201" t="s">
        <v>47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137</v>
      </c>
      <c r="AT84" s="204" t="s">
        <v>116</v>
      </c>
      <c r="AU84" s="204" t="s">
        <v>84</v>
      </c>
      <c r="AY84" s="14" t="s">
        <v>115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84</v>
      </c>
      <c r="BK84" s="205">
        <f>ROUND(I84*H84,2)</f>
        <v>0</v>
      </c>
      <c r="BL84" s="14" t="s">
        <v>137</v>
      </c>
      <c r="BM84" s="204" t="s">
        <v>141</v>
      </c>
    </row>
    <row r="85" s="2" customFormat="1">
      <c r="A85" s="35"/>
      <c r="B85" s="36"/>
      <c r="C85" s="37"/>
      <c r="D85" s="206" t="s">
        <v>122</v>
      </c>
      <c r="E85" s="37"/>
      <c r="F85" s="207" t="s">
        <v>139</v>
      </c>
      <c r="G85" s="37"/>
      <c r="H85" s="37"/>
      <c r="I85" s="208"/>
      <c r="J85" s="37"/>
      <c r="K85" s="37"/>
      <c r="L85" s="41"/>
      <c r="M85" s="211"/>
      <c r="N85" s="212"/>
      <c r="O85" s="213"/>
      <c r="P85" s="213"/>
      <c r="Q85" s="213"/>
      <c r="R85" s="213"/>
      <c r="S85" s="213"/>
      <c r="T85" s="214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122</v>
      </c>
      <c r="AU85" s="14" t="s">
        <v>84</v>
      </c>
    </row>
    <row r="86" s="2" customFormat="1" ht="6.96" customHeight="1">
      <c r="A86" s="35"/>
      <c r="B86" s="56"/>
      <c r="C86" s="57"/>
      <c r="D86" s="57"/>
      <c r="E86" s="57"/>
      <c r="F86" s="57"/>
      <c r="G86" s="57"/>
      <c r="H86" s="57"/>
      <c r="I86" s="57"/>
      <c r="J86" s="57"/>
      <c r="K86" s="57"/>
      <c r="L86" s="41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sheet="1" autoFilter="0" formatColumns="0" formatRows="0" objects="1" scenarios="1" spinCount="100000" saltValue="xMKfGTicoxVJcSC2VI2fEPW0QTy++CQpFn3/RKjaojJx7GTwpmtbHrT4XwHkGEpbNK+QoyKfg2rDjcZ/x6gDHA==" hashValue="orvwdpQLMJAlQe67u4/90F3V6+UdOjpzRu01hG2uekv0nErBYJp5zhQJeCklAqjyMCmGO6KglGz4gGrjC5o8Rg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5" customWidth="1"/>
    <col min="2" max="2" width="1.667969" style="215" customWidth="1"/>
    <col min="3" max="4" width="5" style="215" customWidth="1"/>
    <col min="5" max="5" width="11.66016" style="215" customWidth="1"/>
    <col min="6" max="6" width="9.160156" style="215" customWidth="1"/>
    <col min="7" max="7" width="5" style="215" customWidth="1"/>
    <col min="8" max="8" width="77.83203" style="215" customWidth="1"/>
    <col min="9" max="10" width="20" style="215" customWidth="1"/>
    <col min="11" max="11" width="1.667969" style="215" customWidth="1"/>
  </cols>
  <sheetData>
    <row r="1" s="1" customFormat="1" ht="37.5" customHeight="1"/>
    <row r="2" s="1" customFormat="1" ht="7.5" customHeight="1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="12" customFormat="1" ht="45" customHeight="1">
      <c r="B3" s="219"/>
      <c r="C3" s="220" t="s">
        <v>142</v>
      </c>
      <c r="D3" s="220"/>
      <c r="E3" s="220"/>
      <c r="F3" s="220"/>
      <c r="G3" s="220"/>
      <c r="H3" s="220"/>
      <c r="I3" s="220"/>
      <c r="J3" s="220"/>
      <c r="K3" s="221"/>
    </row>
    <row r="4" s="1" customFormat="1" ht="25.5" customHeight="1">
      <c r="B4" s="222"/>
      <c r="C4" s="223" t="s">
        <v>143</v>
      </c>
      <c r="D4" s="223"/>
      <c r="E4" s="223"/>
      <c r="F4" s="223"/>
      <c r="G4" s="223"/>
      <c r="H4" s="223"/>
      <c r="I4" s="223"/>
      <c r="J4" s="223"/>
      <c r="K4" s="224"/>
    </row>
    <row r="5" s="1" customFormat="1" ht="5.25" customHeight="1">
      <c r="B5" s="222"/>
      <c r="C5" s="225"/>
      <c r="D5" s="225"/>
      <c r="E5" s="225"/>
      <c r="F5" s="225"/>
      <c r="G5" s="225"/>
      <c r="H5" s="225"/>
      <c r="I5" s="225"/>
      <c r="J5" s="225"/>
      <c r="K5" s="224"/>
    </row>
    <row r="6" s="1" customFormat="1" ht="15" customHeight="1">
      <c r="B6" s="222"/>
      <c r="C6" s="226" t="s">
        <v>144</v>
      </c>
      <c r="D6" s="226"/>
      <c r="E6" s="226"/>
      <c r="F6" s="226"/>
      <c r="G6" s="226"/>
      <c r="H6" s="226"/>
      <c r="I6" s="226"/>
      <c r="J6" s="226"/>
      <c r="K6" s="224"/>
    </row>
    <row r="7" s="1" customFormat="1" ht="15" customHeight="1">
      <c r="B7" s="227"/>
      <c r="C7" s="226" t="s">
        <v>145</v>
      </c>
      <c r="D7" s="226"/>
      <c r="E7" s="226"/>
      <c r="F7" s="226"/>
      <c r="G7" s="226"/>
      <c r="H7" s="226"/>
      <c r="I7" s="226"/>
      <c r="J7" s="226"/>
      <c r="K7" s="224"/>
    </row>
    <row r="8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="1" customFormat="1" ht="15" customHeight="1">
      <c r="B9" s="227"/>
      <c r="C9" s="226" t="s">
        <v>146</v>
      </c>
      <c r="D9" s="226"/>
      <c r="E9" s="226"/>
      <c r="F9" s="226"/>
      <c r="G9" s="226"/>
      <c r="H9" s="226"/>
      <c r="I9" s="226"/>
      <c r="J9" s="226"/>
      <c r="K9" s="224"/>
    </row>
    <row r="10" s="1" customFormat="1" ht="15" customHeight="1">
      <c r="B10" s="227"/>
      <c r="C10" s="226"/>
      <c r="D10" s="226" t="s">
        <v>147</v>
      </c>
      <c r="E10" s="226"/>
      <c r="F10" s="226"/>
      <c r="G10" s="226"/>
      <c r="H10" s="226"/>
      <c r="I10" s="226"/>
      <c r="J10" s="226"/>
      <c r="K10" s="224"/>
    </row>
    <row r="11" s="1" customFormat="1" ht="15" customHeight="1">
      <c r="B11" s="227"/>
      <c r="C11" s="228"/>
      <c r="D11" s="226" t="s">
        <v>148</v>
      </c>
      <c r="E11" s="226"/>
      <c r="F11" s="226"/>
      <c r="G11" s="226"/>
      <c r="H11" s="226"/>
      <c r="I11" s="226"/>
      <c r="J11" s="226"/>
      <c r="K11" s="224"/>
    </row>
    <row r="12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="1" customFormat="1" ht="15" customHeight="1">
      <c r="B13" s="227"/>
      <c r="C13" s="228"/>
      <c r="D13" s="229" t="s">
        <v>149</v>
      </c>
      <c r="E13" s="226"/>
      <c r="F13" s="226"/>
      <c r="G13" s="226"/>
      <c r="H13" s="226"/>
      <c r="I13" s="226"/>
      <c r="J13" s="226"/>
      <c r="K13" s="224"/>
    </row>
    <row r="14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="1" customFormat="1" ht="15" customHeight="1">
      <c r="B15" s="227"/>
      <c r="C15" s="228"/>
      <c r="D15" s="226" t="s">
        <v>150</v>
      </c>
      <c r="E15" s="226"/>
      <c r="F15" s="226"/>
      <c r="G15" s="226"/>
      <c r="H15" s="226"/>
      <c r="I15" s="226"/>
      <c r="J15" s="226"/>
      <c r="K15" s="224"/>
    </row>
    <row r="16" s="1" customFormat="1" ht="15" customHeight="1">
      <c r="B16" s="227"/>
      <c r="C16" s="228"/>
      <c r="D16" s="226" t="s">
        <v>151</v>
      </c>
      <c r="E16" s="226"/>
      <c r="F16" s="226"/>
      <c r="G16" s="226"/>
      <c r="H16" s="226"/>
      <c r="I16" s="226"/>
      <c r="J16" s="226"/>
      <c r="K16" s="224"/>
    </row>
    <row r="17" s="1" customFormat="1" ht="15" customHeight="1">
      <c r="B17" s="227"/>
      <c r="C17" s="228"/>
      <c r="D17" s="226" t="s">
        <v>152</v>
      </c>
      <c r="E17" s="226"/>
      <c r="F17" s="226"/>
      <c r="G17" s="226"/>
      <c r="H17" s="226"/>
      <c r="I17" s="226"/>
      <c r="J17" s="226"/>
      <c r="K17" s="224"/>
    </row>
    <row r="18" s="1" customFormat="1" ht="15" customHeight="1">
      <c r="B18" s="227"/>
      <c r="C18" s="228"/>
      <c r="D18" s="228"/>
      <c r="E18" s="230" t="s">
        <v>153</v>
      </c>
      <c r="F18" s="226" t="s">
        <v>154</v>
      </c>
      <c r="G18" s="226"/>
      <c r="H18" s="226"/>
      <c r="I18" s="226"/>
      <c r="J18" s="226"/>
      <c r="K18" s="224"/>
    </row>
    <row r="19" s="1" customFormat="1" ht="15" customHeight="1">
      <c r="B19" s="227"/>
      <c r="C19" s="228"/>
      <c r="D19" s="228"/>
      <c r="E19" s="230" t="s">
        <v>155</v>
      </c>
      <c r="F19" s="226" t="s">
        <v>156</v>
      </c>
      <c r="G19" s="226"/>
      <c r="H19" s="226"/>
      <c r="I19" s="226"/>
      <c r="J19" s="226"/>
      <c r="K19" s="224"/>
    </row>
    <row r="20" s="1" customFormat="1" ht="15" customHeight="1">
      <c r="B20" s="227"/>
      <c r="C20" s="228"/>
      <c r="D20" s="228"/>
      <c r="E20" s="230" t="s">
        <v>83</v>
      </c>
      <c r="F20" s="226" t="s">
        <v>157</v>
      </c>
      <c r="G20" s="226"/>
      <c r="H20" s="226"/>
      <c r="I20" s="226"/>
      <c r="J20" s="226"/>
      <c r="K20" s="224"/>
    </row>
    <row r="21" s="1" customFormat="1" ht="15" customHeight="1">
      <c r="B21" s="227"/>
      <c r="C21" s="228"/>
      <c r="D21" s="228"/>
      <c r="E21" s="230" t="s">
        <v>87</v>
      </c>
      <c r="F21" s="226" t="s">
        <v>88</v>
      </c>
      <c r="G21" s="226"/>
      <c r="H21" s="226"/>
      <c r="I21" s="226"/>
      <c r="J21" s="226"/>
      <c r="K21" s="224"/>
    </row>
    <row r="22" s="1" customFormat="1" ht="15" customHeight="1">
      <c r="B22" s="227"/>
      <c r="C22" s="228"/>
      <c r="D22" s="228"/>
      <c r="E22" s="230" t="s">
        <v>158</v>
      </c>
      <c r="F22" s="226" t="s">
        <v>159</v>
      </c>
      <c r="G22" s="226"/>
      <c r="H22" s="226"/>
      <c r="I22" s="226"/>
      <c r="J22" s="226"/>
      <c r="K22" s="224"/>
    </row>
    <row r="23" s="1" customFormat="1" ht="15" customHeight="1">
      <c r="B23" s="227"/>
      <c r="C23" s="228"/>
      <c r="D23" s="228"/>
      <c r="E23" s="230" t="s">
        <v>160</v>
      </c>
      <c r="F23" s="226" t="s">
        <v>161</v>
      </c>
      <c r="G23" s="226"/>
      <c r="H23" s="226"/>
      <c r="I23" s="226"/>
      <c r="J23" s="226"/>
      <c r="K23" s="224"/>
    </row>
    <row r="24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="1" customFormat="1" ht="15" customHeight="1">
      <c r="B25" s="227"/>
      <c r="C25" s="226" t="s">
        <v>162</v>
      </c>
      <c r="D25" s="226"/>
      <c r="E25" s="226"/>
      <c r="F25" s="226"/>
      <c r="G25" s="226"/>
      <c r="H25" s="226"/>
      <c r="I25" s="226"/>
      <c r="J25" s="226"/>
      <c r="K25" s="224"/>
    </row>
    <row r="26" s="1" customFormat="1" ht="15" customHeight="1">
      <c r="B26" s="227"/>
      <c r="C26" s="226" t="s">
        <v>163</v>
      </c>
      <c r="D26" s="226"/>
      <c r="E26" s="226"/>
      <c r="F26" s="226"/>
      <c r="G26" s="226"/>
      <c r="H26" s="226"/>
      <c r="I26" s="226"/>
      <c r="J26" s="226"/>
      <c r="K26" s="224"/>
    </row>
    <row r="27" s="1" customFormat="1" ht="15" customHeight="1">
      <c r="B27" s="227"/>
      <c r="C27" s="226"/>
      <c r="D27" s="226" t="s">
        <v>164</v>
      </c>
      <c r="E27" s="226"/>
      <c r="F27" s="226"/>
      <c r="G27" s="226"/>
      <c r="H27" s="226"/>
      <c r="I27" s="226"/>
      <c r="J27" s="226"/>
      <c r="K27" s="224"/>
    </row>
    <row r="28" s="1" customFormat="1" ht="15" customHeight="1">
      <c r="B28" s="227"/>
      <c r="C28" s="228"/>
      <c r="D28" s="226" t="s">
        <v>165</v>
      </c>
      <c r="E28" s="226"/>
      <c r="F28" s="226"/>
      <c r="G28" s="226"/>
      <c r="H28" s="226"/>
      <c r="I28" s="226"/>
      <c r="J28" s="226"/>
      <c r="K28" s="224"/>
    </row>
    <row r="29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="1" customFormat="1" ht="15" customHeight="1">
      <c r="B30" s="227"/>
      <c r="C30" s="228"/>
      <c r="D30" s="226" t="s">
        <v>166</v>
      </c>
      <c r="E30" s="226"/>
      <c r="F30" s="226"/>
      <c r="G30" s="226"/>
      <c r="H30" s="226"/>
      <c r="I30" s="226"/>
      <c r="J30" s="226"/>
      <c r="K30" s="224"/>
    </row>
    <row r="31" s="1" customFormat="1" ht="15" customHeight="1">
      <c r="B31" s="227"/>
      <c r="C31" s="228"/>
      <c r="D31" s="226" t="s">
        <v>167</v>
      </c>
      <c r="E31" s="226"/>
      <c r="F31" s="226"/>
      <c r="G31" s="226"/>
      <c r="H31" s="226"/>
      <c r="I31" s="226"/>
      <c r="J31" s="226"/>
      <c r="K31" s="224"/>
    </row>
    <row r="32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="1" customFormat="1" ht="15" customHeight="1">
      <c r="B33" s="227"/>
      <c r="C33" s="228"/>
      <c r="D33" s="226" t="s">
        <v>168</v>
      </c>
      <c r="E33" s="226"/>
      <c r="F33" s="226"/>
      <c r="G33" s="226"/>
      <c r="H33" s="226"/>
      <c r="I33" s="226"/>
      <c r="J33" s="226"/>
      <c r="K33" s="224"/>
    </row>
    <row r="34" s="1" customFormat="1" ht="15" customHeight="1">
      <c r="B34" s="227"/>
      <c r="C34" s="228"/>
      <c r="D34" s="226" t="s">
        <v>169</v>
      </c>
      <c r="E34" s="226"/>
      <c r="F34" s="226"/>
      <c r="G34" s="226"/>
      <c r="H34" s="226"/>
      <c r="I34" s="226"/>
      <c r="J34" s="226"/>
      <c r="K34" s="224"/>
    </row>
    <row r="35" s="1" customFormat="1" ht="15" customHeight="1">
      <c r="B35" s="227"/>
      <c r="C35" s="228"/>
      <c r="D35" s="226" t="s">
        <v>170</v>
      </c>
      <c r="E35" s="226"/>
      <c r="F35" s="226"/>
      <c r="G35" s="226"/>
      <c r="H35" s="226"/>
      <c r="I35" s="226"/>
      <c r="J35" s="226"/>
      <c r="K35" s="224"/>
    </row>
    <row r="36" s="1" customFormat="1" ht="15" customHeight="1">
      <c r="B36" s="227"/>
      <c r="C36" s="228"/>
      <c r="D36" s="226"/>
      <c r="E36" s="229" t="s">
        <v>100</v>
      </c>
      <c r="F36" s="226"/>
      <c r="G36" s="226" t="s">
        <v>171</v>
      </c>
      <c r="H36" s="226"/>
      <c r="I36" s="226"/>
      <c r="J36" s="226"/>
      <c r="K36" s="224"/>
    </row>
    <row r="37" s="1" customFormat="1" ht="30.75" customHeight="1">
      <c r="B37" s="227"/>
      <c r="C37" s="228"/>
      <c r="D37" s="226"/>
      <c r="E37" s="229" t="s">
        <v>172</v>
      </c>
      <c r="F37" s="226"/>
      <c r="G37" s="226" t="s">
        <v>173</v>
      </c>
      <c r="H37" s="226"/>
      <c r="I37" s="226"/>
      <c r="J37" s="226"/>
      <c r="K37" s="224"/>
    </row>
    <row r="38" s="1" customFormat="1" ht="15" customHeight="1">
      <c r="B38" s="227"/>
      <c r="C38" s="228"/>
      <c r="D38" s="226"/>
      <c r="E38" s="229" t="s">
        <v>57</v>
      </c>
      <c r="F38" s="226"/>
      <c r="G38" s="226" t="s">
        <v>174</v>
      </c>
      <c r="H38" s="226"/>
      <c r="I38" s="226"/>
      <c r="J38" s="226"/>
      <c r="K38" s="224"/>
    </row>
    <row r="39" s="1" customFormat="1" ht="15" customHeight="1">
      <c r="B39" s="227"/>
      <c r="C39" s="228"/>
      <c r="D39" s="226"/>
      <c r="E39" s="229" t="s">
        <v>58</v>
      </c>
      <c r="F39" s="226"/>
      <c r="G39" s="226" t="s">
        <v>175</v>
      </c>
      <c r="H39" s="226"/>
      <c r="I39" s="226"/>
      <c r="J39" s="226"/>
      <c r="K39" s="224"/>
    </row>
    <row r="40" s="1" customFormat="1" ht="15" customHeight="1">
      <c r="B40" s="227"/>
      <c r="C40" s="228"/>
      <c r="D40" s="226"/>
      <c r="E40" s="229" t="s">
        <v>101</v>
      </c>
      <c r="F40" s="226"/>
      <c r="G40" s="226" t="s">
        <v>176</v>
      </c>
      <c r="H40" s="226"/>
      <c r="I40" s="226"/>
      <c r="J40" s="226"/>
      <c r="K40" s="224"/>
    </row>
    <row r="41" s="1" customFormat="1" ht="15" customHeight="1">
      <c r="B41" s="227"/>
      <c r="C41" s="228"/>
      <c r="D41" s="226"/>
      <c r="E41" s="229" t="s">
        <v>102</v>
      </c>
      <c r="F41" s="226"/>
      <c r="G41" s="226" t="s">
        <v>177</v>
      </c>
      <c r="H41" s="226"/>
      <c r="I41" s="226"/>
      <c r="J41" s="226"/>
      <c r="K41" s="224"/>
    </row>
    <row r="42" s="1" customFormat="1" ht="15" customHeight="1">
      <c r="B42" s="227"/>
      <c r="C42" s="228"/>
      <c r="D42" s="226"/>
      <c r="E42" s="229" t="s">
        <v>178</v>
      </c>
      <c r="F42" s="226"/>
      <c r="G42" s="226" t="s">
        <v>179</v>
      </c>
      <c r="H42" s="226"/>
      <c r="I42" s="226"/>
      <c r="J42" s="226"/>
      <c r="K42" s="224"/>
    </row>
    <row r="43" s="1" customFormat="1" ht="15" customHeight="1">
      <c r="B43" s="227"/>
      <c r="C43" s="228"/>
      <c r="D43" s="226"/>
      <c r="E43" s="229"/>
      <c r="F43" s="226"/>
      <c r="G43" s="226" t="s">
        <v>180</v>
      </c>
      <c r="H43" s="226"/>
      <c r="I43" s="226"/>
      <c r="J43" s="226"/>
      <c r="K43" s="224"/>
    </row>
    <row r="44" s="1" customFormat="1" ht="15" customHeight="1">
      <c r="B44" s="227"/>
      <c r="C44" s="228"/>
      <c r="D44" s="226"/>
      <c r="E44" s="229" t="s">
        <v>181</v>
      </c>
      <c r="F44" s="226"/>
      <c r="G44" s="226" t="s">
        <v>182</v>
      </c>
      <c r="H44" s="226"/>
      <c r="I44" s="226"/>
      <c r="J44" s="226"/>
      <c r="K44" s="224"/>
    </row>
    <row r="45" s="1" customFormat="1" ht="15" customHeight="1">
      <c r="B45" s="227"/>
      <c r="C45" s="228"/>
      <c r="D45" s="226"/>
      <c r="E45" s="229" t="s">
        <v>104</v>
      </c>
      <c r="F45" s="226"/>
      <c r="G45" s="226" t="s">
        <v>183</v>
      </c>
      <c r="H45" s="226"/>
      <c r="I45" s="226"/>
      <c r="J45" s="226"/>
      <c r="K45" s="224"/>
    </row>
    <row r="46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="1" customFormat="1" ht="15" customHeight="1">
      <c r="B47" s="227"/>
      <c r="C47" s="228"/>
      <c r="D47" s="226" t="s">
        <v>184</v>
      </c>
      <c r="E47" s="226"/>
      <c r="F47" s="226"/>
      <c r="G47" s="226"/>
      <c r="H47" s="226"/>
      <c r="I47" s="226"/>
      <c r="J47" s="226"/>
      <c r="K47" s="224"/>
    </row>
    <row r="48" s="1" customFormat="1" ht="15" customHeight="1">
      <c r="B48" s="227"/>
      <c r="C48" s="228"/>
      <c r="D48" s="228"/>
      <c r="E48" s="226" t="s">
        <v>185</v>
      </c>
      <c r="F48" s="226"/>
      <c r="G48" s="226"/>
      <c r="H48" s="226"/>
      <c r="I48" s="226"/>
      <c r="J48" s="226"/>
      <c r="K48" s="224"/>
    </row>
    <row r="49" s="1" customFormat="1" ht="15" customHeight="1">
      <c r="B49" s="227"/>
      <c r="C49" s="228"/>
      <c r="D49" s="228"/>
      <c r="E49" s="226" t="s">
        <v>186</v>
      </c>
      <c r="F49" s="226"/>
      <c r="G49" s="226"/>
      <c r="H49" s="226"/>
      <c r="I49" s="226"/>
      <c r="J49" s="226"/>
      <c r="K49" s="224"/>
    </row>
    <row r="50" s="1" customFormat="1" ht="15" customHeight="1">
      <c r="B50" s="227"/>
      <c r="C50" s="228"/>
      <c r="D50" s="228"/>
      <c r="E50" s="226" t="s">
        <v>187</v>
      </c>
      <c r="F50" s="226"/>
      <c r="G50" s="226"/>
      <c r="H50" s="226"/>
      <c r="I50" s="226"/>
      <c r="J50" s="226"/>
      <c r="K50" s="224"/>
    </row>
    <row r="51" s="1" customFormat="1" ht="15" customHeight="1">
      <c r="B51" s="227"/>
      <c r="C51" s="228"/>
      <c r="D51" s="226" t="s">
        <v>188</v>
      </c>
      <c r="E51" s="226"/>
      <c r="F51" s="226"/>
      <c r="G51" s="226"/>
      <c r="H51" s="226"/>
      <c r="I51" s="226"/>
      <c r="J51" s="226"/>
      <c r="K51" s="224"/>
    </row>
    <row r="52" s="1" customFormat="1" ht="25.5" customHeight="1">
      <c r="B52" s="222"/>
      <c r="C52" s="223" t="s">
        <v>189</v>
      </c>
      <c r="D52" s="223"/>
      <c r="E52" s="223"/>
      <c r="F52" s="223"/>
      <c r="G52" s="223"/>
      <c r="H52" s="223"/>
      <c r="I52" s="223"/>
      <c r="J52" s="223"/>
      <c r="K52" s="224"/>
    </row>
    <row r="53" s="1" customFormat="1" ht="5.25" customHeight="1">
      <c r="B53" s="222"/>
      <c r="C53" s="225"/>
      <c r="D53" s="225"/>
      <c r="E53" s="225"/>
      <c r="F53" s="225"/>
      <c r="G53" s="225"/>
      <c r="H53" s="225"/>
      <c r="I53" s="225"/>
      <c r="J53" s="225"/>
      <c r="K53" s="224"/>
    </row>
    <row r="54" s="1" customFormat="1" ht="15" customHeight="1">
      <c r="B54" s="222"/>
      <c r="C54" s="226" t="s">
        <v>190</v>
      </c>
      <c r="D54" s="226"/>
      <c r="E54" s="226"/>
      <c r="F54" s="226"/>
      <c r="G54" s="226"/>
      <c r="H54" s="226"/>
      <c r="I54" s="226"/>
      <c r="J54" s="226"/>
      <c r="K54" s="224"/>
    </row>
    <row r="55" s="1" customFormat="1" ht="15" customHeight="1">
      <c r="B55" s="222"/>
      <c r="C55" s="226" t="s">
        <v>191</v>
      </c>
      <c r="D55" s="226"/>
      <c r="E55" s="226"/>
      <c r="F55" s="226"/>
      <c r="G55" s="226"/>
      <c r="H55" s="226"/>
      <c r="I55" s="226"/>
      <c r="J55" s="226"/>
      <c r="K55" s="224"/>
    </row>
    <row r="56" s="1" customFormat="1" ht="12.75" customHeight="1">
      <c r="B56" s="222"/>
      <c r="C56" s="226"/>
      <c r="D56" s="226"/>
      <c r="E56" s="226"/>
      <c r="F56" s="226"/>
      <c r="G56" s="226"/>
      <c r="H56" s="226"/>
      <c r="I56" s="226"/>
      <c r="J56" s="226"/>
      <c r="K56" s="224"/>
    </row>
    <row r="57" s="1" customFormat="1" ht="15" customHeight="1">
      <c r="B57" s="222"/>
      <c r="C57" s="226" t="s">
        <v>192</v>
      </c>
      <c r="D57" s="226"/>
      <c r="E57" s="226"/>
      <c r="F57" s="226"/>
      <c r="G57" s="226"/>
      <c r="H57" s="226"/>
      <c r="I57" s="226"/>
      <c r="J57" s="226"/>
      <c r="K57" s="224"/>
    </row>
    <row r="58" s="1" customFormat="1" ht="15" customHeight="1">
      <c r="B58" s="222"/>
      <c r="C58" s="228"/>
      <c r="D58" s="226" t="s">
        <v>193</v>
      </c>
      <c r="E58" s="226"/>
      <c r="F58" s="226"/>
      <c r="G58" s="226"/>
      <c r="H58" s="226"/>
      <c r="I58" s="226"/>
      <c r="J58" s="226"/>
      <c r="K58" s="224"/>
    </row>
    <row r="59" s="1" customFormat="1" ht="15" customHeight="1">
      <c r="B59" s="222"/>
      <c r="C59" s="228"/>
      <c r="D59" s="226" t="s">
        <v>194</v>
      </c>
      <c r="E59" s="226"/>
      <c r="F59" s="226"/>
      <c r="G59" s="226"/>
      <c r="H59" s="226"/>
      <c r="I59" s="226"/>
      <c r="J59" s="226"/>
      <c r="K59" s="224"/>
    </row>
    <row r="60" s="1" customFormat="1" ht="15" customHeight="1">
      <c r="B60" s="222"/>
      <c r="C60" s="228"/>
      <c r="D60" s="226" t="s">
        <v>195</v>
      </c>
      <c r="E60" s="226"/>
      <c r="F60" s="226"/>
      <c r="G60" s="226"/>
      <c r="H60" s="226"/>
      <c r="I60" s="226"/>
      <c r="J60" s="226"/>
      <c r="K60" s="224"/>
    </row>
    <row r="61" s="1" customFormat="1" ht="15" customHeight="1">
      <c r="B61" s="222"/>
      <c r="C61" s="228"/>
      <c r="D61" s="226" t="s">
        <v>196</v>
      </c>
      <c r="E61" s="226"/>
      <c r="F61" s="226"/>
      <c r="G61" s="226"/>
      <c r="H61" s="226"/>
      <c r="I61" s="226"/>
      <c r="J61" s="226"/>
      <c r="K61" s="224"/>
    </row>
    <row r="62" s="1" customFormat="1" ht="15" customHeight="1">
      <c r="B62" s="222"/>
      <c r="C62" s="228"/>
      <c r="D62" s="231" t="s">
        <v>197</v>
      </c>
      <c r="E62" s="231"/>
      <c r="F62" s="231"/>
      <c r="G62" s="231"/>
      <c r="H62" s="231"/>
      <c r="I62" s="231"/>
      <c r="J62" s="231"/>
      <c r="K62" s="224"/>
    </row>
    <row r="63" s="1" customFormat="1" ht="15" customHeight="1">
      <c r="B63" s="222"/>
      <c r="C63" s="228"/>
      <c r="D63" s="226" t="s">
        <v>198</v>
      </c>
      <c r="E63" s="226"/>
      <c r="F63" s="226"/>
      <c r="G63" s="226"/>
      <c r="H63" s="226"/>
      <c r="I63" s="226"/>
      <c r="J63" s="226"/>
      <c r="K63" s="224"/>
    </row>
    <row r="64" s="1" customFormat="1" ht="12.75" customHeight="1">
      <c r="B64" s="222"/>
      <c r="C64" s="228"/>
      <c r="D64" s="228"/>
      <c r="E64" s="232"/>
      <c r="F64" s="228"/>
      <c r="G64" s="228"/>
      <c r="H64" s="228"/>
      <c r="I64" s="228"/>
      <c r="J64" s="228"/>
      <c r="K64" s="224"/>
    </row>
    <row r="65" s="1" customFormat="1" ht="15" customHeight="1">
      <c r="B65" s="222"/>
      <c r="C65" s="228"/>
      <c r="D65" s="226" t="s">
        <v>199</v>
      </c>
      <c r="E65" s="226"/>
      <c r="F65" s="226"/>
      <c r="G65" s="226"/>
      <c r="H65" s="226"/>
      <c r="I65" s="226"/>
      <c r="J65" s="226"/>
      <c r="K65" s="224"/>
    </row>
    <row r="66" s="1" customFormat="1" ht="15" customHeight="1">
      <c r="B66" s="222"/>
      <c r="C66" s="228"/>
      <c r="D66" s="231" t="s">
        <v>200</v>
      </c>
      <c r="E66" s="231"/>
      <c r="F66" s="231"/>
      <c r="G66" s="231"/>
      <c r="H66" s="231"/>
      <c r="I66" s="231"/>
      <c r="J66" s="231"/>
      <c r="K66" s="224"/>
    </row>
    <row r="67" s="1" customFormat="1" ht="15" customHeight="1">
      <c r="B67" s="222"/>
      <c r="C67" s="228"/>
      <c r="D67" s="226" t="s">
        <v>201</v>
      </c>
      <c r="E67" s="226"/>
      <c r="F67" s="226"/>
      <c r="G67" s="226"/>
      <c r="H67" s="226"/>
      <c r="I67" s="226"/>
      <c r="J67" s="226"/>
      <c r="K67" s="224"/>
    </row>
    <row r="68" s="1" customFormat="1" ht="15" customHeight="1">
      <c r="B68" s="222"/>
      <c r="C68" s="228"/>
      <c r="D68" s="226" t="s">
        <v>202</v>
      </c>
      <c r="E68" s="226"/>
      <c r="F68" s="226"/>
      <c r="G68" s="226"/>
      <c r="H68" s="226"/>
      <c r="I68" s="226"/>
      <c r="J68" s="226"/>
      <c r="K68" s="224"/>
    </row>
    <row r="69" s="1" customFormat="1" ht="15" customHeight="1">
      <c r="B69" s="222"/>
      <c r="C69" s="228"/>
      <c r="D69" s="226" t="s">
        <v>203</v>
      </c>
      <c r="E69" s="226"/>
      <c r="F69" s="226"/>
      <c r="G69" s="226"/>
      <c r="H69" s="226"/>
      <c r="I69" s="226"/>
      <c r="J69" s="226"/>
      <c r="K69" s="224"/>
    </row>
    <row r="70" s="1" customFormat="1" ht="15" customHeight="1">
      <c r="B70" s="222"/>
      <c r="C70" s="228"/>
      <c r="D70" s="226" t="s">
        <v>204</v>
      </c>
      <c r="E70" s="226"/>
      <c r="F70" s="226"/>
      <c r="G70" s="226"/>
      <c r="H70" s="226"/>
      <c r="I70" s="226"/>
      <c r="J70" s="226"/>
      <c r="K70" s="224"/>
    </row>
    <row r="7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="1" customFormat="1" ht="45" customHeight="1">
      <c r="B75" s="241"/>
      <c r="C75" s="242" t="s">
        <v>205</v>
      </c>
      <c r="D75" s="242"/>
      <c r="E75" s="242"/>
      <c r="F75" s="242"/>
      <c r="G75" s="242"/>
      <c r="H75" s="242"/>
      <c r="I75" s="242"/>
      <c r="J75" s="242"/>
      <c r="K75" s="243"/>
    </row>
    <row r="76" s="1" customFormat="1" ht="17.25" customHeight="1">
      <c r="B76" s="241"/>
      <c r="C76" s="244" t="s">
        <v>206</v>
      </c>
      <c r="D76" s="244"/>
      <c r="E76" s="244"/>
      <c r="F76" s="244" t="s">
        <v>207</v>
      </c>
      <c r="G76" s="245"/>
      <c r="H76" s="244" t="s">
        <v>58</v>
      </c>
      <c r="I76" s="244" t="s">
        <v>61</v>
      </c>
      <c r="J76" s="244" t="s">
        <v>208</v>
      </c>
      <c r="K76" s="243"/>
    </row>
    <row r="77" s="1" customFormat="1" ht="17.25" customHeight="1">
      <c r="B77" s="241"/>
      <c r="C77" s="246" t="s">
        <v>209</v>
      </c>
      <c r="D77" s="246"/>
      <c r="E77" s="246"/>
      <c r="F77" s="247" t="s">
        <v>210</v>
      </c>
      <c r="G77" s="248"/>
      <c r="H77" s="246"/>
      <c r="I77" s="246"/>
      <c r="J77" s="246" t="s">
        <v>211</v>
      </c>
      <c r="K77" s="243"/>
    </row>
    <row r="78" s="1" customFormat="1" ht="5.25" customHeight="1">
      <c r="B78" s="241"/>
      <c r="C78" s="249"/>
      <c r="D78" s="249"/>
      <c r="E78" s="249"/>
      <c r="F78" s="249"/>
      <c r="G78" s="250"/>
      <c r="H78" s="249"/>
      <c r="I78" s="249"/>
      <c r="J78" s="249"/>
      <c r="K78" s="243"/>
    </row>
    <row r="79" s="1" customFormat="1" ht="15" customHeight="1">
      <c r="B79" s="241"/>
      <c r="C79" s="229" t="s">
        <v>57</v>
      </c>
      <c r="D79" s="251"/>
      <c r="E79" s="251"/>
      <c r="F79" s="252" t="s">
        <v>212</v>
      </c>
      <c r="G79" s="253"/>
      <c r="H79" s="229" t="s">
        <v>213</v>
      </c>
      <c r="I79" s="229" t="s">
        <v>214</v>
      </c>
      <c r="J79" s="229">
        <v>20</v>
      </c>
      <c r="K79" s="243"/>
    </row>
    <row r="80" s="1" customFormat="1" ht="15" customHeight="1">
      <c r="B80" s="241"/>
      <c r="C80" s="229" t="s">
        <v>215</v>
      </c>
      <c r="D80" s="229"/>
      <c r="E80" s="229"/>
      <c r="F80" s="252" t="s">
        <v>212</v>
      </c>
      <c r="G80" s="253"/>
      <c r="H80" s="229" t="s">
        <v>216</v>
      </c>
      <c r="I80" s="229" t="s">
        <v>214</v>
      </c>
      <c r="J80" s="229">
        <v>120</v>
      </c>
      <c r="K80" s="243"/>
    </row>
    <row r="81" s="1" customFormat="1" ht="15" customHeight="1">
      <c r="B81" s="254"/>
      <c r="C81" s="229" t="s">
        <v>217</v>
      </c>
      <c r="D81" s="229"/>
      <c r="E81" s="229"/>
      <c r="F81" s="252" t="s">
        <v>218</v>
      </c>
      <c r="G81" s="253"/>
      <c r="H81" s="229" t="s">
        <v>219</v>
      </c>
      <c r="I81" s="229" t="s">
        <v>214</v>
      </c>
      <c r="J81" s="229">
        <v>50</v>
      </c>
      <c r="K81" s="243"/>
    </row>
    <row r="82" s="1" customFormat="1" ht="15" customHeight="1">
      <c r="B82" s="254"/>
      <c r="C82" s="229" t="s">
        <v>220</v>
      </c>
      <c r="D82" s="229"/>
      <c r="E82" s="229"/>
      <c r="F82" s="252" t="s">
        <v>212</v>
      </c>
      <c r="G82" s="253"/>
      <c r="H82" s="229" t="s">
        <v>221</v>
      </c>
      <c r="I82" s="229" t="s">
        <v>222</v>
      </c>
      <c r="J82" s="229"/>
      <c r="K82" s="243"/>
    </row>
    <row r="83" s="1" customFormat="1" ht="15" customHeight="1">
      <c r="B83" s="254"/>
      <c r="C83" s="255" t="s">
        <v>223</v>
      </c>
      <c r="D83" s="255"/>
      <c r="E83" s="255"/>
      <c r="F83" s="256" t="s">
        <v>218</v>
      </c>
      <c r="G83" s="255"/>
      <c r="H83" s="255" t="s">
        <v>224</v>
      </c>
      <c r="I83" s="255" t="s">
        <v>214</v>
      </c>
      <c r="J83" s="255">
        <v>15</v>
      </c>
      <c r="K83" s="243"/>
    </row>
    <row r="84" s="1" customFormat="1" ht="15" customHeight="1">
      <c r="B84" s="254"/>
      <c r="C84" s="255" t="s">
        <v>225</v>
      </c>
      <c r="D84" s="255"/>
      <c r="E84" s="255"/>
      <c r="F84" s="256" t="s">
        <v>218</v>
      </c>
      <c r="G84" s="255"/>
      <c r="H84" s="255" t="s">
        <v>226</v>
      </c>
      <c r="I84" s="255" t="s">
        <v>214</v>
      </c>
      <c r="J84" s="255">
        <v>15</v>
      </c>
      <c r="K84" s="243"/>
    </row>
    <row r="85" s="1" customFormat="1" ht="15" customHeight="1">
      <c r="B85" s="254"/>
      <c r="C85" s="255" t="s">
        <v>227</v>
      </c>
      <c r="D85" s="255"/>
      <c r="E85" s="255"/>
      <c r="F85" s="256" t="s">
        <v>218</v>
      </c>
      <c r="G85" s="255"/>
      <c r="H85" s="255" t="s">
        <v>228</v>
      </c>
      <c r="I85" s="255" t="s">
        <v>214</v>
      </c>
      <c r="J85" s="255">
        <v>20</v>
      </c>
      <c r="K85" s="243"/>
    </row>
    <row r="86" s="1" customFormat="1" ht="15" customHeight="1">
      <c r="B86" s="254"/>
      <c r="C86" s="255" t="s">
        <v>229</v>
      </c>
      <c r="D86" s="255"/>
      <c r="E86" s="255"/>
      <c r="F86" s="256" t="s">
        <v>218</v>
      </c>
      <c r="G86" s="255"/>
      <c r="H86" s="255" t="s">
        <v>230</v>
      </c>
      <c r="I86" s="255" t="s">
        <v>214</v>
      </c>
      <c r="J86" s="255">
        <v>20</v>
      </c>
      <c r="K86" s="243"/>
    </row>
    <row r="87" s="1" customFormat="1" ht="15" customHeight="1">
      <c r="B87" s="254"/>
      <c r="C87" s="229" t="s">
        <v>231</v>
      </c>
      <c r="D87" s="229"/>
      <c r="E87" s="229"/>
      <c r="F87" s="252" t="s">
        <v>218</v>
      </c>
      <c r="G87" s="253"/>
      <c r="H87" s="229" t="s">
        <v>232</v>
      </c>
      <c r="I87" s="229" t="s">
        <v>214</v>
      </c>
      <c r="J87" s="229">
        <v>50</v>
      </c>
      <c r="K87" s="243"/>
    </row>
    <row r="88" s="1" customFormat="1" ht="15" customHeight="1">
      <c r="B88" s="254"/>
      <c r="C88" s="229" t="s">
        <v>233</v>
      </c>
      <c r="D88" s="229"/>
      <c r="E88" s="229"/>
      <c r="F88" s="252" t="s">
        <v>218</v>
      </c>
      <c r="G88" s="253"/>
      <c r="H88" s="229" t="s">
        <v>234</v>
      </c>
      <c r="I88" s="229" t="s">
        <v>214</v>
      </c>
      <c r="J88" s="229">
        <v>20</v>
      </c>
      <c r="K88" s="243"/>
    </row>
    <row r="89" s="1" customFormat="1" ht="15" customHeight="1">
      <c r="B89" s="254"/>
      <c r="C89" s="229" t="s">
        <v>235</v>
      </c>
      <c r="D89" s="229"/>
      <c r="E89" s="229"/>
      <c r="F89" s="252" t="s">
        <v>218</v>
      </c>
      <c r="G89" s="253"/>
      <c r="H89" s="229" t="s">
        <v>236</v>
      </c>
      <c r="I89" s="229" t="s">
        <v>214</v>
      </c>
      <c r="J89" s="229">
        <v>20</v>
      </c>
      <c r="K89" s="243"/>
    </row>
    <row r="90" s="1" customFormat="1" ht="15" customHeight="1">
      <c r="B90" s="254"/>
      <c r="C90" s="229" t="s">
        <v>237</v>
      </c>
      <c r="D90" s="229"/>
      <c r="E90" s="229"/>
      <c r="F90" s="252" t="s">
        <v>218</v>
      </c>
      <c r="G90" s="253"/>
      <c r="H90" s="229" t="s">
        <v>238</v>
      </c>
      <c r="I90" s="229" t="s">
        <v>214</v>
      </c>
      <c r="J90" s="229">
        <v>50</v>
      </c>
      <c r="K90" s="243"/>
    </row>
    <row r="91" s="1" customFormat="1" ht="15" customHeight="1">
      <c r="B91" s="254"/>
      <c r="C91" s="229" t="s">
        <v>239</v>
      </c>
      <c r="D91" s="229"/>
      <c r="E91" s="229"/>
      <c r="F91" s="252" t="s">
        <v>218</v>
      </c>
      <c r="G91" s="253"/>
      <c r="H91" s="229" t="s">
        <v>239</v>
      </c>
      <c r="I91" s="229" t="s">
        <v>214</v>
      </c>
      <c r="J91" s="229">
        <v>50</v>
      </c>
      <c r="K91" s="243"/>
    </row>
    <row r="92" s="1" customFormat="1" ht="15" customHeight="1">
      <c r="B92" s="254"/>
      <c r="C92" s="229" t="s">
        <v>240</v>
      </c>
      <c r="D92" s="229"/>
      <c r="E92" s="229"/>
      <c r="F92" s="252" t="s">
        <v>218</v>
      </c>
      <c r="G92" s="253"/>
      <c r="H92" s="229" t="s">
        <v>241</v>
      </c>
      <c r="I92" s="229" t="s">
        <v>214</v>
      </c>
      <c r="J92" s="229">
        <v>255</v>
      </c>
      <c r="K92" s="243"/>
    </row>
    <row r="93" s="1" customFormat="1" ht="15" customHeight="1">
      <c r="B93" s="254"/>
      <c r="C93" s="229" t="s">
        <v>242</v>
      </c>
      <c r="D93" s="229"/>
      <c r="E93" s="229"/>
      <c r="F93" s="252" t="s">
        <v>212</v>
      </c>
      <c r="G93" s="253"/>
      <c r="H93" s="229" t="s">
        <v>243</v>
      </c>
      <c r="I93" s="229" t="s">
        <v>244</v>
      </c>
      <c r="J93" s="229"/>
      <c r="K93" s="243"/>
    </row>
    <row r="94" s="1" customFormat="1" ht="15" customHeight="1">
      <c r="B94" s="254"/>
      <c r="C94" s="229" t="s">
        <v>245</v>
      </c>
      <c r="D94" s="229"/>
      <c r="E94" s="229"/>
      <c r="F94" s="252" t="s">
        <v>212</v>
      </c>
      <c r="G94" s="253"/>
      <c r="H94" s="229" t="s">
        <v>246</v>
      </c>
      <c r="I94" s="229" t="s">
        <v>247</v>
      </c>
      <c r="J94" s="229"/>
      <c r="K94" s="243"/>
    </row>
    <row r="95" s="1" customFormat="1" ht="15" customHeight="1">
      <c r="B95" s="254"/>
      <c r="C95" s="229" t="s">
        <v>248</v>
      </c>
      <c r="D95" s="229"/>
      <c r="E95" s="229"/>
      <c r="F95" s="252" t="s">
        <v>212</v>
      </c>
      <c r="G95" s="253"/>
      <c r="H95" s="229" t="s">
        <v>248</v>
      </c>
      <c r="I95" s="229" t="s">
        <v>247</v>
      </c>
      <c r="J95" s="229"/>
      <c r="K95" s="243"/>
    </row>
    <row r="96" s="1" customFormat="1" ht="15" customHeight="1">
      <c r="B96" s="254"/>
      <c r="C96" s="229" t="s">
        <v>42</v>
      </c>
      <c r="D96" s="229"/>
      <c r="E96" s="229"/>
      <c r="F96" s="252" t="s">
        <v>212</v>
      </c>
      <c r="G96" s="253"/>
      <c r="H96" s="229" t="s">
        <v>249</v>
      </c>
      <c r="I96" s="229" t="s">
        <v>247</v>
      </c>
      <c r="J96" s="229"/>
      <c r="K96" s="243"/>
    </row>
    <row r="97" s="1" customFormat="1" ht="15" customHeight="1">
      <c r="B97" s="254"/>
      <c r="C97" s="229" t="s">
        <v>52</v>
      </c>
      <c r="D97" s="229"/>
      <c r="E97" s="229"/>
      <c r="F97" s="252" t="s">
        <v>212</v>
      </c>
      <c r="G97" s="253"/>
      <c r="H97" s="229" t="s">
        <v>250</v>
      </c>
      <c r="I97" s="229" t="s">
        <v>247</v>
      </c>
      <c r="J97" s="229"/>
      <c r="K97" s="243"/>
    </row>
    <row r="98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="1" customFormat="1" ht="45" customHeight="1">
      <c r="B102" s="241"/>
      <c r="C102" s="242" t="s">
        <v>251</v>
      </c>
      <c r="D102" s="242"/>
      <c r="E102" s="242"/>
      <c r="F102" s="242"/>
      <c r="G102" s="242"/>
      <c r="H102" s="242"/>
      <c r="I102" s="242"/>
      <c r="J102" s="242"/>
      <c r="K102" s="243"/>
    </row>
    <row r="103" s="1" customFormat="1" ht="17.25" customHeight="1">
      <c r="B103" s="241"/>
      <c r="C103" s="244" t="s">
        <v>206</v>
      </c>
      <c r="D103" s="244"/>
      <c r="E103" s="244"/>
      <c r="F103" s="244" t="s">
        <v>207</v>
      </c>
      <c r="G103" s="245"/>
      <c r="H103" s="244" t="s">
        <v>58</v>
      </c>
      <c r="I103" s="244" t="s">
        <v>61</v>
      </c>
      <c r="J103" s="244" t="s">
        <v>208</v>
      </c>
      <c r="K103" s="243"/>
    </row>
    <row r="104" s="1" customFormat="1" ht="17.25" customHeight="1">
      <c r="B104" s="241"/>
      <c r="C104" s="246" t="s">
        <v>209</v>
      </c>
      <c r="D104" s="246"/>
      <c r="E104" s="246"/>
      <c r="F104" s="247" t="s">
        <v>210</v>
      </c>
      <c r="G104" s="248"/>
      <c r="H104" s="246"/>
      <c r="I104" s="246"/>
      <c r="J104" s="246" t="s">
        <v>211</v>
      </c>
      <c r="K104" s="243"/>
    </row>
    <row r="105" s="1" customFormat="1" ht="5.25" customHeight="1">
      <c r="B105" s="241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="1" customFormat="1" ht="15" customHeight="1">
      <c r="B106" s="241"/>
      <c r="C106" s="229" t="s">
        <v>57</v>
      </c>
      <c r="D106" s="251"/>
      <c r="E106" s="251"/>
      <c r="F106" s="252" t="s">
        <v>212</v>
      </c>
      <c r="G106" s="229"/>
      <c r="H106" s="229" t="s">
        <v>252</v>
      </c>
      <c r="I106" s="229" t="s">
        <v>214</v>
      </c>
      <c r="J106" s="229">
        <v>20</v>
      </c>
      <c r="K106" s="243"/>
    </row>
    <row r="107" s="1" customFormat="1" ht="15" customHeight="1">
      <c r="B107" s="241"/>
      <c r="C107" s="229" t="s">
        <v>215</v>
      </c>
      <c r="D107" s="229"/>
      <c r="E107" s="229"/>
      <c r="F107" s="252" t="s">
        <v>212</v>
      </c>
      <c r="G107" s="229"/>
      <c r="H107" s="229" t="s">
        <v>252</v>
      </c>
      <c r="I107" s="229" t="s">
        <v>214</v>
      </c>
      <c r="J107" s="229">
        <v>120</v>
      </c>
      <c r="K107" s="243"/>
    </row>
    <row r="108" s="1" customFormat="1" ht="15" customHeight="1">
      <c r="B108" s="254"/>
      <c r="C108" s="229" t="s">
        <v>217</v>
      </c>
      <c r="D108" s="229"/>
      <c r="E108" s="229"/>
      <c r="F108" s="252" t="s">
        <v>218</v>
      </c>
      <c r="G108" s="229"/>
      <c r="H108" s="229" t="s">
        <v>252</v>
      </c>
      <c r="I108" s="229" t="s">
        <v>214</v>
      </c>
      <c r="J108" s="229">
        <v>50</v>
      </c>
      <c r="K108" s="243"/>
    </row>
    <row r="109" s="1" customFormat="1" ht="15" customHeight="1">
      <c r="B109" s="254"/>
      <c r="C109" s="229" t="s">
        <v>220</v>
      </c>
      <c r="D109" s="229"/>
      <c r="E109" s="229"/>
      <c r="F109" s="252" t="s">
        <v>212</v>
      </c>
      <c r="G109" s="229"/>
      <c r="H109" s="229" t="s">
        <v>252</v>
      </c>
      <c r="I109" s="229" t="s">
        <v>222</v>
      </c>
      <c r="J109" s="229"/>
      <c r="K109" s="243"/>
    </row>
    <row r="110" s="1" customFormat="1" ht="15" customHeight="1">
      <c r="B110" s="254"/>
      <c r="C110" s="229" t="s">
        <v>231</v>
      </c>
      <c r="D110" s="229"/>
      <c r="E110" s="229"/>
      <c r="F110" s="252" t="s">
        <v>218</v>
      </c>
      <c r="G110" s="229"/>
      <c r="H110" s="229" t="s">
        <v>252</v>
      </c>
      <c r="I110" s="229" t="s">
        <v>214</v>
      </c>
      <c r="J110" s="229">
        <v>50</v>
      </c>
      <c r="K110" s="243"/>
    </row>
    <row r="111" s="1" customFormat="1" ht="15" customHeight="1">
      <c r="B111" s="254"/>
      <c r="C111" s="229" t="s">
        <v>239</v>
      </c>
      <c r="D111" s="229"/>
      <c r="E111" s="229"/>
      <c r="F111" s="252" t="s">
        <v>218</v>
      </c>
      <c r="G111" s="229"/>
      <c r="H111" s="229" t="s">
        <v>252</v>
      </c>
      <c r="I111" s="229" t="s">
        <v>214</v>
      </c>
      <c r="J111" s="229">
        <v>50</v>
      </c>
      <c r="K111" s="243"/>
    </row>
    <row r="112" s="1" customFormat="1" ht="15" customHeight="1">
      <c r="B112" s="254"/>
      <c r="C112" s="229" t="s">
        <v>237</v>
      </c>
      <c r="D112" s="229"/>
      <c r="E112" s="229"/>
      <c r="F112" s="252" t="s">
        <v>218</v>
      </c>
      <c r="G112" s="229"/>
      <c r="H112" s="229" t="s">
        <v>252</v>
      </c>
      <c r="I112" s="229" t="s">
        <v>214</v>
      </c>
      <c r="J112" s="229">
        <v>50</v>
      </c>
      <c r="K112" s="243"/>
    </row>
    <row r="113" s="1" customFormat="1" ht="15" customHeight="1">
      <c r="B113" s="254"/>
      <c r="C113" s="229" t="s">
        <v>57</v>
      </c>
      <c r="D113" s="229"/>
      <c r="E113" s="229"/>
      <c r="F113" s="252" t="s">
        <v>212</v>
      </c>
      <c r="G113" s="229"/>
      <c r="H113" s="229" t="s">
        <v>253</v>
      </c>
      <c r="I113" s="229" t="s">
        <v>214</v>
      </c>
      <c r="J113" s="229">
        <v>20</v>
      </c>
      <c r="K113" s="243"/>
    </row>
    <row r="114" s="1" customFormat="1" ht="15" customHeight="1">
      <c r="B114" s="254"/>
      <c r="C114" s="229" t="s">
        <v>254</v>
      </c>
      <c r="D114" s="229"/>
      <c r="E114" s="229"/>
      <c r="F114" s="252" t="s">
        <v>212</v>
      </c>
      <c r="G114" s="229"/>
      <c r="H114" s="229" t="s">
        <v>255</v>
      </c>
      <c r="I114" s="229" t="s">
        <v>214</v>
      </c>
      <c r="J114" s="229">
        <v>120</v>
      </c>
      <c r="K114" s="243"/>
    </row>
    <row r="115" s="1" customFormat="1" ht="15" customHeight="1">
      <c r="B115" s="254"/>
      <c r="C115" s="229" t="s">
        <v>42</v>
      </c>
      <c r="D115" s="229"/>
      <c r="E115" s="229"/>
      <c r="F115" s="252" t="s">
        <v>212</v>
      </c>
      <c r="G115" s="229"/>
      <c r="H115" s="229" t="s">
        <v>256</v>
      </c>
      <c r="I115" s="229" t="s">
        <v>247</v>
      </c>
      <c r="J115" s="229"/>
      <c r="K115" s="243"/>
    </row>
    <row r="116" s="1" customFormat="1" ht="15" customHeight="1">
      <c r="B116" s="254"/>
      <c r="C116" s="229" t="s">
        <v>52</v>
      </c>
      <c r="D116" s="229"/>
      <c r="E116" s="229"/>
      <c r="F116" s="252" t="s">
        <v>212</v>
      </c>
      <c r="G116" s="229"/>
      <c r="H116" s="229" t="s">
        <v>257</v>
      </c>
      <c r="I116" s="229" t="s">
        <v>247</v>
      </c>
      <c r="J116" s="229"/>
      <c r="K116" s="243"/>
    </row>
    <row r="117" s="1" customFormat="1" ht="15" customHeight="1">
      <c r="B117" s="254"/>
      <c r="C117" s="229" t="s">
        <v>61</v>
      </c>
      <c r="D117" s="229"/>
      <c r="E117" s="229"/>
      <c r="F117" s="252" t="s">
        <v>212</v>
      </c>
      <c r="G117" s="229"/>
      <c r="H117" s="229" t="s">
        <v>258</v>
      </c>
      <c r="I117" s="229" t="s">
        <v>259</v>
      </c>
      <c r="J117" s="229"/>
      <c r="K117" s="243"/>
    </row>
    <row r="118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="1" customFormat="1" ht="45" customHeight="1">
      <c r="B122" s="270"/>
      <c r="C122" s="220" t="s">
        <v>260</v>
      </c>
      <c r="D122" s="220"/>
      <c r="E122" s="220"/>
      <c r="F122" s="220"/>
      <c r="G122" s="220"/>
      <c r="H122" s="220"/>
      <c r="I122" s="220"/>
      <c r="J122" s="220"/>
      <c r="K122" s="271"/>
    </row>
    <row r="123" s="1" customFormat="1" ht="17.25" customHeight="1">
      <c r="B123" s="272"/>
      <c r="C123" s="244" t="s">
        <v>206</v>
      </c>
      <c r="D123" s="244"/>
      <c r="E123" s="244"/>
      <c r="F123" s="244" t="s">
        <v>207</v>
      </c>
      <c r="G123" s="245"/>
      <c r="H123" s="244" t="s">
        <v>58</v>
      </c>
      <c r="I123" s="244" t="s">
        <v>61</v>
      </c>
      <c r="J123" s="244" t="s">
        <v>208</v>
      </c>
      <c r="K123" s="273"/>
    </row>
    <row r="124" s="1" customFormat="1" ht="17.25" customHeight="1">
      <c r="B124" s="272"/>
      <c r="C124" s="246" t="s">
        <v>209</v>
      </c>
      <c r="D124" s="246"/>
      <c r="E124" s="246"/>
      <c r="F124" s="247" t="s">
        <v>210</v>
      </c>
      <c r="G124" s="248"/>
      <c r="H124" s="246"/>
      <c r="I124" s="246"/>
      <c r="J124" s="246" t="s">
        <v>211</v>
      </c>
      <c r="K124" s="273"/>
    </row>
    <row r="125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="1" customFormat="1" ht="15" customHeight="1">
      <c r="B126" s="274"/>
      <c r="C126" s="229" t="s">
        <v>215</v>
      </c>
      <c r="D126" s="251"/>
      <c r="E126" s="251"/>
      <c r="F126" s="252" t="s">
        <v>212</v>
      </c>
      <c r="G126" s="229"/>
      <c r="H126" s="229" t="s">
        <v>252</v>
      </c>
      <c r="I126" s="229" t="s">
        <v>214</v>
      </c>
      <c r="J126" s="229">
        <v>120</v>
      </c>
      <c r="K126" s="277"/>
    </row>
    <row r="127" s="1" customFormat="1" ht="15" customHeight="1">
      <c r="B127" s="274"/>
      <c r="C127" s="229" t="s">
        <v>261</v>
      </c>
      <c r="D127" s="229"/>
      <c r="E127" s="229"/>
      <c r="F127" s="252" t="s">
        <v>212</v>
      </c>
      <c r="G127" s="229"/>
      <c r="H127" s="229" t="s">
        <v>262</v>
      </c>
      <c r="I127" s="229" t="s">
        <v>214</v>
      </c>
      <c r="J127" s="229" t="s">
        <v>263</v>
      </c>
      <c r="K127" s="277"/>
    </row>
    <row r="128" s="1" customFormat="1" ht="15" customHeight="1">
      <c r="B128" s="274"/>
      <c r="C128" s="229" t="s">
        <v>160</v>
      </c>
      <c r="D128" s="229"/>
      <c r="E128" s="229"/>
      <c r="F128" s="252" t="s">
        <v>212</v>
      </c>
      <c r="G128" s="229"/>
      <c r="H128" s="229" t="s">
        <v>264</v>
      </c>
      <c r="I128" s="229" t="s">
        <v>214</v>
      </c>
      <c r="J128" s="229" t="s">
        <v>263</v>
      </c>
      <c r="K128" s="277"/>
    </row>
    <row r="129" s="1" customFormat="1" ht="15" customHeight="1">
      <c r="B129" s="274"/>
      <c r="C129" s="229" t="s">
        <v>223</v>
      </c>
      <c r="D129" s="229"/>
      <c r="E129" s="229"/>
      <c r="F129" s="252" t="s">
        <v>218</v>
      </c>
      <c r="G129" s="229"/>
      <c r="H129" s="229" t="s">
        <v>224</v>
      </c>
      <c r="I129" s="229" t="s">
        <v>214</v>
      </c>
      <c r="J129" s="229">
        <v>15</v>
      </c>
      <c r="K129" s="277"/>
    </row>
    <row r="130" s="1" customFormat="1" ht="15" customHeight="1">
      <c r="B130" s="274"/>
      <c r="C130" s="255" t="s">
        <v>225</v>
      </c>
      <c r="D130" s="255"/>
      <c r="E130" s="255"/>
      <c r="F130" s="256" t="s">
        <v>218</v>
      </c>
      <c r="G130" s="255"/>
      <c r="H130" s="255" t="s">
        <v>226</v>
      </c>
      <c r="I130" s="255" t="s">
        <v>214</v>
      </c>
      <c r="J130" s="255">
        <v>15</v>
      </c>
      <c r="K130" s="277"/>
    </row>
    <row r="131" s="1" customFormat="1" ht="15" customHeight="1">
      <c r="B131" s="274"/>
      <c r="C131" s="255" t="s">
        <v>227</v>
      </c>
      <c r="D131" s="255"/>
      <c r="E131" s="255"/>
      <c r="F131" s="256" t="s">
        <v>218</v>
      </c>
      <c r="G131" s="255"/>
      <c r="H131" s="255" t="s">
        <v>228</v>
      </c>
      <c r="I131" s="255" t="s">
        <v>214</v>
      </c>
      <c r="J131" s="255">
        <v>20</v>
      </c>
      <c r="K131" s="277"/>
    </row>
    <row r="132" s="1" customFormat="1" ht="15" customHeight="1">
      <c r="B132" s="274"/>
      <c r="C132" s="255" t="s">
        <v>229</v>
      </c>
      <c r="D132" s="255"/>
      <c r="E132" s="255"/>
      <c r="F132" s="256" t="s">
        <v>218</v>
      </c>
      <c r="G132" s="255"/>
      <c r="H132" s="255" t="s">
        <v>230</v>
      </c>
      <c r="I132" s="255" t="s">
        <v>214</v>
      </c>
      <c r="J132" s="255">
        <v>20</v>
      </c>
      <c r="K132" s="277"/>
    </row>
    <row r="133" s="1" customFormat="1" ht="15" customHeight="1">
      <c r="B133" s="274"/>
      <c r="C133" s="229" t="s">
        <v>217</v>
      </c>
      <c r="D133" s="229"/>
      <c r="E133" s="229"/>
      <c r="F133" s="252" t="s">
        <v>218</v>
      </c>
      <c r="G133" s="229"/>
      <c r="H133" s="229" t="s">
        <v>252</v>
      </c>
      <c r="I133" s="229" t="s">
        <v>214</v>
      </c>
      <c r="J133" s="229">
        <v>50</v>
      </c>
      <c r="K133" s="277"/>
    </row>
    <row r="134" s="1" customFormat="1" ht="15" customHeight="1">
      <c r="B134" s="274"/>
      <c r="C134" s="229" t="s">
        <v>231</v>
      </c>
      <c r="D134" s="229"/>
      <c r="E134" s="229"/>
      <c r="F134" s="252" t="s">
        <v>218</v>
      </c>
      <c r="G134" s="229"/>
      <c r="H134" s="229" t="s">
        <v>252</v>
      </c>
      <c r="I134" s="229" t="s">
        <v>214</v>
      </c>
      <c r="J134" s="229">
        <v>50</v>
      </c>
      <c r="K134" s="277"/>
    </row>
    <row r="135" s="1" customFormat="1" ht="15" customHeight="1">
      <c r="B135" s="274"/>
      <c r="C135" s="229" t="s">
        <v>237</v>
      </c>
      <c r="D135" s="229"/>
      <c r="E135" s="229"/>
      <c r="F135" s="252" t="s">
        <v>218</v>
      </c>
      <c r="G135" s="229"/>
      <c r="H135" s="229" t="s">
        <v>252</v>
      </c>
      <c r="I135" s="229" t="s">
        <v>214</v>
      </c>
      <c r="J135" s="229">
        <v>50</v>
      </c>
      <c r="K135" s="277"/>
    </row>
    <row r="136" s="1" customFormat="1" ht="15" customHeight="1">
      <c r="B136" s="274"/>
      <c r="C136" s="229" t="s">
        <v>239</v>
      </c>
      <c r="D136" s="229"/>
      <c r="E136" s="229"/>
      <c r="F136" s="252" t="s">
        <v>218</v>
      </c>
      <c r="G136" s="229"/>
      <c r="H136" s="229" t="s">
        <v>252</v>
      </c>
      <c r="I136" s="229" t="s">
        <v>214</v>
      </c>
      <c r="J136" s="229">
        <v>50</v>
      </c>
      <c r="K136" s="277"/>
    </row>
    <row r="137" s="1" customFormat="1" ht="15" customHeight="1">
      <c r="B137" s="274"/>
      <c r="C137" s="229" t="s">
        <v>240</v>
      </c>
      <c r="D137" s="229"/>
      <c r="E137" s="229"/>
      <c r="F137" s="252" t="s">
        <v>218</v>
      </c>
      <c r="G137" s="229"/>
      <c r="H137" s="229" t="s">
        <v>265</v>
      </c>
      <c r="I137" s="229" t="s">
        <v>214</v>
      </c>
      <c r="J137" s="229">
        <v>255</v>
      </c>
      <c r="K137" s="277"/>
    </row>
    <row r="138" s="1" customFormat="1" ht="15" customHeight="1">
      <c r="B138" s="274"/>
      <c r="C138" s="229" t="s">
        <v>242</v>
      </c>
      <c r="D138" s="229"/>
      <c r="E138" s="229"/>
      <c r="F138" s="252" t="s">
        <v>212</v>
      </c>
      <c r="G138" s="229"/>
      <c r="H138" s="229" t="s">
        <v>266</v>
      </c>
      <c r="I138" s="229" t="s">
        <v>244</v>
      </c>
      <c r="J138" s="229"/>
      <c r="K138" s="277"/>
    </row>
    <row r="139" s="1" customFormat="1" ht="15" customHeight="1">
      <c r="B139" s="274"/>
      <c r="C139" s="229" t="s">
        <v>245</v>
      </c>
      <c r="D139" s="229"/>
      <c r="E139" s="229"/>
      <c r="F139" s="252" t="s">
        <v>212</v>
      </c>
      <c r="G139" s="229"/>
      <c r="H139" s="229" t="s">
        <v>267</v>
      </c>
      <c r="I139" s="229" t="s">
        <v>247</v>
      </c>
      <c r="J139" s="229"/>
      <c r="K139" s="277"/>
    </row>
    <row r="140" s="1" customFormat="1" ht="15" customHeight="1">
      <c r="B140" s="274"/>
      <c r="C140" s="229" t="s">
        <v>248</v>
      </c>
      <c r="D140" s="229"/>
      <c r="E140" s="229"/>
      <c r="F140" s="252" t="s">
        <v>212</v>
      </c>
      <c r="G140" s="229"/>
      <c r="H140" s="229" t="s">
        <v>248</v>
      </c>
      <c r="I140" s="229" t="s">
        <v>247</v>
      </c>
      <c r="J140" s="229"/>
      <c r="K140" s="277"/>
    </row>
    <row r="141" s="1" customFormat="1" ht="15" customHeight="1">
      <c r="B141" s="274"/>
      <c r="C141" s="229" t="s">
        <v>42</v>
      </c>
      <c r="D141" s="229"/>
      <c r="E141" s="229"/>
      <c r="F141" s="252" t="s">
        <v>212</v>
      </c>
      <c r="G141" s="229"/>
      <c r="H141" s="229" t="s">
        <v>268</v>
      </c>
      <c r="I141" s="229" t="s">
        <v>247</v>
      </c>
      <c r="J141" s="229"/>
      <c r="K141" s="277"/>
    </row>
    <row r="142" s="1" customFormat="1" ht="15" customHeight="1">
      <c r="B142" s="274"/>
      <c r="C142" s="229" t="s">
        <v>269</v>
      </c>
      <c r="D142" s="229"/>
      <c r="E142" s="229"/>
      <c r="F142" s="252" t="s">
        <v>212</v>
      </c>
      <c r="G142" s="229"/>
      <c r="H142" s="229" t="s">
        <v>270</v>
      </c>
      <c r="I142" s="229" t="s">
        <v>247</v>
      </c>
      <c r="J142" s="229"/>
      <c r="K142" s="277"/>
    </row>
    <row r="143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="1" customFormat="1" ht="45" customHeight="1">
      <c r="B147" s="241"/>
      <c r="C147" s="242" t="s">
        <v>271</v>
      </c>
      <c r="D147" s="242"/>
      <c r="E147" s="242"/>
      <c r="F147" s="242"/>
      <c r="G147" s="242"/>
      <c r="H147" s="242"/>
      <c r="I147" s="242"/>
      <c r="J147" s="242"/>
      <c r="K147" s="243"/>
    </row>
    <row r="148" s="1" customFormat="1" ht="17.25" customHeight="1">
      <c r="B148" s="241"/>
      <c r="C148" s="244" t="s">
        <v>206</v>
      </c>
      <c r="D148" s="244"/>
      <c r="E148" s="244"/>
      <c r="F148" s="244" t="s">
        <v>207</v>
      </c>
      <c r="G148" s="245"/>
      <c r="H148" s="244" t="s">
        <v>58</v>
      </c>
      <c r="I148" s="244" t="s">
        <v>61</v>
      </c>
      <c r="J148" s="244" t="s">
        <v>208</v>
      </c>
      <c r="K148" s="243"/>
    </row>
    <row r="149" s="1" customFormat="1" ht="17.25" customHeight="1">
      <c r="B149" s="241"/>
      <c r="C149" s="246" t="s">
        <v>209</v>
      </c>
      <c r="D149" s="246"/>
      <c r="E149" s="246"/>
      <c r="F149" s="247" t="s">
        <v>210</v>
      </c>
      <c r="G149" s="248"/>
      <c r="H149" s="246"/>
      <c r="I149" s="246"/>
      <c r="J149" s="246" t="s">
        <v>211</v>
      </c>
      <c r="K149" s="243"/>
    </row>
    <row r="150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="1" customFormat="1" ht="15" customHeight="1">
      <c r="B151" s="254"/>
      <c r="C151" s="281" t="s">
        <v>215</v>
      </c>
      <c r="D151" s="229"/>
      <c r="E151" s="229"/>
      <c r="F151" s="282" t="s">
        <v>212</v>
      </c>
      <c r="G151" s="229"/>
      <c r="H151" s="281" t="s">
        <v>252</v>
      </c>
      <c r="I151" s="281" t="s">
        <v>214</v>
      </c>
      <c r="J151" s="281">
        <v>120</v>
      </c>
      <c r="K151" s="277"/>
    </row>
    <row r="152" s="1" customFormat="1" ht="15" customHeight="1">
      <c r="B152" s="254"/>
      <c r="C152" s="281" t="s">
        <v>261</v>
      </c>
      <c r="D152" s="229"/>
      <c r="E152" s="229"/>
      <c r="F152" s="282" t="s">
        <v>212</v>
      </c>
      <c r="G152" s="229"/>
      <c r="H152" s="281" t="s">
        <v>272</v>
      </c>
      <c r="I152" s="281" t="s">
        <v>214</v>
      </c>
      <c r="J152" s="281" t="s">
        <v>263</v>
      </c>
      <c r="K152" s="277"/>
    </row>
    <row r="153" s="1" customFormat="1" ht="15" customHeight="1">
      <c r="B153" s="254"/>
      <c r="C153" s="281" t="s">
        <v>160</v>
      </c>
      <c r="D153" s="229"/>
      <c r="E153" s="229"/>
      <c r="F153" s="282" t="s">
        <v>212</v>
      </c>
      <c r="G153" s="229"/>
      <c r="H153" s="281" t="s">
        <v>273</v>
      </c>
      <c r="I153" s="281" t="s">
        <v>214</v>
      </c>
      <c r="J153" s="281" t="s">
        <v>263</v>
      </c>
      <c r="K153" s="277"/>
    </row>
    <row r="154" s="1" customFormat="1" ht="15" customHeight="1">
      <c r="B154" s="254"/>
      <c r="C154" s="281" t="s">
        <v>217</v>
      </c>
      <c r="D154" s="229"/>
      <c r="E154" s="229"/>
      <c r="F154" s="282" t="s">
        <v>218</v>
      </c>
      <c r="G154" s="229"/>
      <c r="H154" s="281" t="s">
        <v>252</v>
      </c>
      <c r="I154" s="281" t="s">
        <v>214</v>
      </c>
      <c r="J154" s="281">
        <v>50</v>
      </c>
      <c r="K154" s="277"/>
    </row>
    <row r="155" s="1" customFormat="1" ht="15" customHeight="1">
      <c r="B155" s="254"/>
      <c r="C155" s="281" t="s">
        <v>220</v>
      </c>
      <c r="D155" s="229"/>
      <c r="E155" s="229"/>
      <c r="F155" s="282" t="s">
        <v>212</v>
      </c>
      <c r="G155" s="229"/>
      <c r="H155" s="281" t="s">
        <v>252</v>
      </c>
      <c r="I155" s="281" t="s">
        <v>222</v>
      </c>
      <c r="J155" s="281"/>
      <c r="K155" s="277"/>
    </row>
    <row r="156" s="1" customFormat="1" ht="15" customHeight="1">
      <c r="B156" s="254"/>
      <c r="C156" s="281" t="s">
        <v>231</v>
      </c>
      <c r="D156" s="229"/>
      <c r="E156" s="229"/>
      <c r="F156" s="282" t="s">
        <v>218</v>
      </c>
      <c r="G156" s="229"/>
      <c r="H156" s="281" t="s">
        <v>252</v>
      </c>
      <c r="I156" s="281" t="s">
        <v>214</v>
      </c>
      <c r="J156" s="281">
        <v>50</v>
      </c>
      <c r="K156" s="277"/>
    </row>
    <row r="157" s="1" customFormat="1" ht="15" customHeight="1">
      <c r="B157" s="254"/>
      <c r="C157" s="281" t="s">
        <v>239</v>
      </c>
      <c r="D157" s="229"/>
      <c r="E157" s="229"/>
      <c r="F157" s="282" t="s">
        <v>218</v>
      </c>
      <c r="G157" s="229"/>
      <c r="H157" s="281" t="s">
        <v>252</v>
      </c>
      <c r="I157" s="281" t="s">
        <v>214</v>
      </c>
      <c r="J157" s="281">
        <v>50</v>
      </c>
      <c r="K157" s="277"/>
    </row>
    <row r="158" s="1" customFormat="1" ht="15" customHeight="1">
      <c r="B158" s="254"/>
      <c r="C158" s="281" t="s">
        <v>237</v>
      </c>
      <c r="D158" s="229"/>
      <c r="E158" s="229"/>
      <c r="F158" s="282" t="s">
        <v>218</v>
      </c>
      <c r="G158" s="229"/>
      <c r="H158" s="281" t="s">
        <v>252</v>
      </c>
      <c r="I158" s="281" t="s">
        <v>214</v>
      </c>
      <c r="J158" s="281">
        <v>50</v>
      </c>
      <c r="K158" s="277"/>
    </row>
    <row r="159" s="1" customFormat="1" ht="15" customHeight="1">
      <c r="B159" s="254"/>
      <c r="C159" s="281" t="s">
        <v>94</v>
      </c>
      <c r="D159" s="229"/>
      <c r="E159" s="229"/>
      <c r="F159" s="282" t="s">
        <v>212</v>
      </c>
      <c r="G159" s="229"/>
      <c r="H159" s="281" t="s">
        <v>274</v>
      </c>
      <c r="I159" s="281" t="s">
        <v>214</v>
      </c>
      <c r="J159" s="281" t="s">
        <v>275</v>
      </c>
      <c r="K159" s="277"/>
    </row>
    <row r="160" s="1" customFormat="1" ht="15" customHeight="1">
      <c r="B160" s="254"/>
      <c r="C160" s="281" t="s">
        <v>276</v>
      </c>
      <c r="D160" s="229"/>
      <c r="E160" s="229"/>
      <c r="F160" s="282" t="s">
        <v>212</v>
      </c>
      <c r="G160" s="229"/>
      <c r="H160" s="281" t="s">
        <v>277</v>
      </c>
      <c r="I160" s="281" t="s">
        <v>247</v>
      </c>
      <c r="J160" s="281"/>
      <c r="K160" s="277"/>
    </row>
    <row r="16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="1" customFormat="1" ht="7.5" customHeight="1">
      <c r="B164" s="216"/>
      <c r="C164" s="217"/>
      <c r="D164" s="217"/>
      <c r="E164" s="217"/>
      <c r="F164" s="217"/>
      <c r="G164" s="217"/>
      <c r="H164" s="217"/>
      <c r="I164" s="217"/>
      <c r="J164" s="217"/>
      <c r="K164" s="218"/>
    </row>
    <row r="165" s="1" customFormat="1" ht="45" customHeight="1">
      <c r="B165" s="219"/>
      <c r="C165" s="220" t="s">
        <v>278</v>
      </c>
      <c r="D165" s="220"/>
      <c r="E165" s="220"/>
      <c r="F165" s="220"/>
      <c r="G165" s="220"/>
      <c r="H165" s="220"/>
      <c r="I165" s="220"/>
      <c r="J165" s="220"/>
      <c r="K165" s="221"/>
    </row>
    <row r="166" s="1" customFormat="1" ht="17.25" customHeight="1">
      <c r="B166" s="219"/>
      <c r="C166" s="244" t="s">
        <v>206</v>
      </c>
      <c r="D166" s="244"/>
      <c r="E166" s="244"/>
      <c r="F166" s="244" t="s">
        <v>207</v>
      </c>
      <c r="G166" s="286"/>
      <c r="H166" s="287" t="s">
        <v>58</v>
      </c>
      <c r="I166" s="287" t="s">
        <v>61</v>
      </c>
      <c r="J166" s="244" t="s">
        <v>208</v>
      </c>
      <c r="K166" s="221"/>
    </row>
    <row r="167" s="1" customFormat="1" ht="17.25" customHeight="1">
      <c r="B167" s="222"/>
      <c r="C167" s="246" t="s">
        <v>209</v>
      </c>
      <c r="D167" s="246"/>
      <c r="E167" s="246"/>
      <c r="F167" s="247" t="s">
        <v>210</v>
      </c>
      <c r="G167" s="288"/>
      <c r="H167" s="289"/>
      <c r="I167" s="289"/>
      <c r="J167" s="246" t="s">
        <v>211</v>
      </c>
      <c r="K167" s="224"/>
    </row>
    <row r="168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="1" customFormat="1" ht="15" customHeight="1">
      <c r="B169" s="254"/>
      <c r="C169" s="229" t="s">
        <v>215</v>
      </c>
      <c r="D169" s="229"/>
      <c r="E169" s="229"/>
      <c r="F169" s="252" t="s">
        <v>212</v>
      </c>
      <c r="G169" s="229"/>
      <c r="H169" s="229" t="s">
        <v>252</v>
      </c>
      <c r="I169" s="229" t="s">
        <v>214</v>
      </c>
      <c r="J169" s="229">
        <v>120</v>
      </c>
      <c r="K169" s="277"/>
    </row>
    <row r="170" s="1" customFormat="1" ht="15" customHeight="1">
      <c r="B170" s="254"/>
      <c r="C170" s="229" t="s">
        <v>261</v>
      </c>
      <c r="D170" s="229"/>
      <c r="E170" s="229"/>
      <c r="F170" s="252" t="s">
        <v>212</v>
      </c>
      <c r="G170" s="229"/>
      <c r="H170" s="229" t="s">
        <v>262</v>
      </c>
      <c r="I170" s="229" t="s">
        <v>214</v>
      </c>
      <c r="J170" s="229" t="s">
        <v>263</v>
      </c>
      <c r="K170" s="277"/>
    </row>
    <row r="171" s="1" customFormat="1" ht="15" customHeight="1">
      <c r="B171" s="254"/>
      <c r="C171" s="229" t="s">
        <v>160</v>
      </c>
      <c r="D171" s="229"/>
      <c r="E171" s="229"/>
      <c r="F171" s="252" t="s">
        <v>212</v>
      </c>
      <c r="G171" s="229"/>
      <c r="H171" s="229" t="s">
        <v>279</v>
      </c>
      <c r="I171" s="229" t="s">
        <v>214</v>
      </c>
      <c r="J171" s="229" t="s">
        <v>263</v>
      </c>
      <c r="K171" s="277"/>
    </row>
    <row r="172" s="1" customFormat="1" ht="15" customHeight="1">
      <c r="B172" s="254"/>
      <c r="C172" s="229" t="s">
        <v>217</v>
      </c>
      <c r="D172" s="229"/>
      <c r="E172" s="229"/>
      <c r="F172" s="252" t="s">
        <v>218</v>
      </c>
      <c r="G172" s="229"/>
      <c r="H172" s="229" t="s">
        <v>279</v>
      </c>
      <c r="I172" s="229" t="s">
        <v>214</v>
      </c>
      <c r="J172" s="229">
        <v>50</v>
      </c>
      <c r="K172" s="277"/>
    </row>
    <row r="173" s="1" customFormat="1" ht="15" customHeight="1">
      <c r="B173" s="254"/>
      <c r="C173" s="229" t="s">
        <v>220</v>
      </c>
      <c r="D173" s="229"/>
      <c r="E173" s="229"/>
      <c r="F173" s="252" t="s">
        <v>212</v>
      </c>
      <c r="G173" s="229"/>
      <c r="H173" s="229" t="s">
        <v>279</v>
      </c>
      <c r="I173" s="229" t="s">
        <v>222</v>
      </c>
      <c r="J173" s="229"/>
      <c r="K173" s="277"/>
    </row>
    <row r="174" s="1" customFormat="1" ht="15" customHeight="1">
      <c r="B174" s="254"/>
      <c r="C174" s="229" t="s">
        <v>231</v>
      </c>
      <c r="D174" s="229"/>
      <c r="E174" s="229"/>
      <c r="F174" s="252" t="s">
        <v>218</v>
      </c>
      <c r="G174" s="229"/>
      <c r="H174" s="229" t="s">
        <v>279</v>
      </c>
      <c r="I174" s="229" t="s">
        <v>214</v>
      </c>
      <c r="J174" s="229">
        <v>50</v>
      </c>
      <c r="K174" s="277"/>
    </row>
    <row r="175" s="1" customFormat="1" ht="15" customHeight="1">
      <c r="B175" s="254"/>
      <c r="C175" s="229" t="s">
        <v>239</v>
      </c>
      <c r="D175" s="229"/>
      <c r="E175" s="229"/>
      <c r="F175" s="252" t="s">
        <v>218</v>
      </c>
      <c r="G175" s="229"/>
      <c r="H175" s="229" t="s">
        <v>279</v>
      </c>
      <c r="I175" s="229" t="s">
        <v>214</v>
      </c>
      <c r="J175" s="229">
        <v>50</v>
      </c>
      <c r="K175" s="277"/>
    </row>
    <row r="176" s="1" customFormat="1" ht="15" customHeight="1">
      <c r="B176" s="254"/>
      <c r="C176" s="229" t="s">
        <v>237</v>
      </c>
      <c r="D176" s="229"/>
      <c r="E176" s="229"/>
      <c r="F176" s="252" t="s">
        <v>218</v>
      </c>
      <c r="G176" s="229"/>
      <c r="H176" s="229" t="s">
        <v>279</v>
      </c>
      <c r="I176" s="229" t="s">
        <v>214</v>
      </c>
      <c r="J176" s="229">
        <v>50</v>
      </c>
      <c r="K176" s="277"/>
    </row>
    <row r="177" s="1" customFormat="1" ht="15" customHeight="1">
      <c r="B177" s="254"/>
      <c r="C177" s="229" t="s">
        <v>100</v>
      </c>
      <c r="D177" s="229"/>
      <c r="E177" s="229"/>
      <c r="F177" s="252" t="s">
        <v>212</v>
      </c>
      <c r="G177" s="229"/>
      <c r="H177" s="229" t="s">
        <v>280</v>
      </c>
      <c r="I177" s="229" t="s">
        <v>281</v>
      </c>
      <c r="J177" s="229"/>
      <c r="K177" s="277"/>
    </row>
    <row r="178" s="1" customFormat="1" ht="15" customHeight="1">
      <c r="B178" s="254"/>
      <c r="C178" s="229" t="s">
        <v>61</v>
      </c>
      <c r="D178" s="229"/>
      <c r="E178" s="229"/>
      <c r="F178" s="252" t="s">
        <v>212</v>
      </c>
      <c r="G178" s="229"/>
      <c r="H178" s="229" t="s">
        <v>282</v>
      </c>
      <c r="I178" s="229" t="s">
        <v>283</v>
      </c>
      <c r="J178" s="229">
        <v>1</v>
      </c>
      <c r="K178" s="277"/>
    </row>
    <row r="179" s="1" customFormat="1" ht="15" customHeight="1">
      <c r="B179" s="254"/>
      <c r="C179" s="229" t="s">
        <v>57</v>
      </c>
      <c r="D179" s="229"/>
      <c r="E179" s="229"/>
      <c r="F179" s="252" t="s">
        <v>212</v>
      </c>
      <c r="G179" s="229"/>
      <c r="H179" s="229" t="s">
        <v>284</v>
      </c>
      <c r="I179" s="229" t="s">
        <v>214</v>
      </c>
      <c r="J179" s="229">
        <v>20</v>
      </c>
      <c r="K179" s="277"/>
    </row>
    <row r="180" s="1" customFormat="1" ht="15" customHeight="1">
      <c r="B180" s="254"/>
      <c r="C180" s="229" t="s">
        <v>58</v>
      </c>
      <c r="D180" s="229"/>
      <c r="E180" s="229"/>
      <c r="F180" s="252" t="s">
        <v>212</v>
      </c>
      <c r="G180" s="229"/>
      <c r="H180" s="229" t="s">
        <v>285</v>
      </c>
      <c r="I180" s="229" t="s">
        <v>214</v>
      </c>
      <c r="J180" s="229">
        <v>255</v>
      </c>
      <c r="K180" s="277"/>
    </row>
    <row r="181" s="1" customFormat="1" ht="15" customHeight="1">
      <c r="B181" s="254"/>
      <c r="C181" s="229" t="s">
        <v>101</v>
      </c>
      <c r="D181" s="229"/>
      <c r="E181" s="229"/>
      <c r="F181" s="252" t="s">
        <v>212</v>
      </c>
      <c r="G181" s="229"/>
      <c r="H181" s="229" t="s">
        <v>176</v>
      </c>
      <c r="I181" s="229" t="s">
        <v>214</v>
      </c>
      <c r="J181" s="229">
        <v>10</v>
      </c>
      <c r="K181" s="277"/>
    </row>
    <row r="182" s="1" customFormat="1" ht="15" customHeight="1">
      <c r="B182" s="254"/>
      <c r="C182" s="229" t="s">
        <v>102</v>
      </c>
      <c r="D182" s="229"/>
      <c r="E182" s="229"/>
      <c r="F182" s="252" t="s">
        <v>212</v>
      </c>
      <c r="G182" s="229"/>
      <c r="H182" s="229" t="s">
        <v>286</v>
      </c>
      <c r="I182" s="229" t="s">
        <v>247</v>
      </c>
      <c r="J182" s="229"/>
      <c r="K182" s="277"/>
    </row>
    <row r="183" s="1" customFormat="1" ht="15" customHeight="1">
      <c r="B183" s="254"/>
      <c r="C183" s="229" t="s">
        <v>287</v>
      </c>
      <c r="D183" s="229"/>
      <c r="E183" s="229"/>
      <c r="F183" s="252" t="s">
        <v>212</v>
      </c>
      <c r="G183" s="229"/>
      <c r="H183" s="229" t="s">
        <v>288</v>
      </c>
      <c r="I183" s="229" t="s">
        <v>247</v>
      </c>
      <c r="J183" s="229"/>
      <c r="K183" s="277"/>
    </row>
    <row r="184" s="1" customFormat="1" ht="15" customHeight="1">
      <c r="B184" s="254"/>
      <c r="C184" s="229" t="s">
        <v>276</v>
      </c>
      <c r="D184" s="229"/>
      <c r="E184" s="229"/>
      <c r="F184" s="252" t="s">
        <v>212</v>
      </c>
      <c r="G184" s="229"/>
      <c r="H184" s="229" t="s">
        <v>289</v>
      </c>
      <c r="I184" s="229" t="s">
        <v>247</v>
      </c>
      <c r="J184" s="229"/>
      <c r="K184" s="277"/>
    </row>
    <row r="185" s="1" customFormat="1" ht="15" customHeight="1">
      <c r="B185" s="254"/>
      <c r="C185" s="229" t="s">
        <v>104</v>
      </c>
      <c r="D185" s="229"/>
      <c r="E185" s="229"/>
      <c r="F185" s="252" t="s">
        <v>218</v>
      </c>
      <c r="G185" s="229"/>
      <c r="H185" s="229" t="s">
        <v>290</v>
      </c>
      <c r="I185" s="229" t="s">
        <v>214</v>
      </c>
      <c r="J185" s="229">
        <v>50</v>
      </c>
      <c r="K185" s="277"/>
    </row>
    <row r="186" s="1" customFormat="1" ht="15" customHeight="1">
      <c r="B186" s="254"/>
      <c r="C186" s="229" t="s">
        <v>291</v>
      </c>
      <c r="D186" s="229"/>
      <c r="E186" s="229"/>
      <c r="F186" s="252" t="s">
        <v>218</v>
      </c>
      <c r="G186" s="229"/>
      <c r="H186" s="229" t="s">
        <v>292</v>
      </c>
      <c r="I186" s="229" t="s">
        <v>293</v>
      </c>
      <c r="J186" s="229"/>
      <c r="K186" s="277"/>
    </row>
    <row r="187" s="1" customFormat="1" ht="15" customHeight="1">
      <c r="B187" s="254"/>
      <c r="C187" s="229" t="s">
        <v>294</v>
      </c>
      <c r="D187" s="229"/>
      <c r="E187" s="229"/>
      <c r="F187" s="252" t="s">
        <v>218</v>
      </c>
      <c r="G187" s="229"/>
      <c r="H187" s="229" t="s">
        <v>295</v>
      </c>
      <c r="I187" s="229" t="s">
        <v>293</v>
      </c>
      <c r="J187" s="229"/>
      <c r="K187" s="277"/>
    </row>
    <row r="188" s="1" customFormat="1" ht="15" customHeight="1">
      <c r="B188" s="254"/>
      <c r="C188" s="229" t="s">
        <v>296</v>
      </c>
      <c r="D188" s="229"/>
      <c r="E188" s="229"/>
      <c r="F188" s="252" t="s">
        <v>218</v>
      </c>
      <c r="G188" s="229"/>
      <c r="H188" s="229" t="s">
        <v>297</v>
      </c>
      <c r="I188" s="229" t="s">
        <v>293</v>
      </c>
      <c r="J188" s="229"/>
      <c r="K188" s="277"/>
    </row>
    <row r="189" s="1" customFormat="1" ht="15" customHeight="1">
      <c r="B189" s="254"/>
      <c r="C189" s="290" t="s">
        <v>298</v>
      </c>
      <c r="D189" s="229"/>
      <c r="E189" s="229"/>
      <c r="F189" s="252" t="s">
        <v>218</v>
      </c>
      <c r="G189" s="229"/>
      <c r="H189" s="229" t="s">
        <v>299</v>
      </c>
      <c r="I189" s="229" t="s">
        <v>300</v>
      </c>
      <c r="J189" s="291" t="s">
        <v>301</v>
      </c>
      <c r="K189" s="277"/>
    </row>
    <row r="190" s="1" customFormat="1" ht="15" customHeight="1">
      <c r="B190" s="254"/>
      <c r="C190" s="290" t="s">
        <v>46</v>
      </c>
      <c r="D190" s="229"/>
      <c r="E190" s="229"/>
      <c r="F190" s="252" t="s">
        <v>212</v>
      </c>
      <c r="G190" s="229"/>
      <c r="H190" s="226" t="s">
        <v>302</v>
      </c>
      <c r="I190" s="229" t="s">
        <v>303</v>
      </c>
      <c r="J190" s="229"/>
      <c r="K190" s="277"/>
    </row>
    <row r="191" s="1" customFormat="1" ht="15" customHeight="1">
      <c r="B191" s="254"/>
      <c r="C191" s="290" t="s">
        <v>304</v>
      </c>
      <c r="D191" s="229"/>
      <c r="E191" s="229"/>
      <c r="F191" s="252" t="s">
        <v>212</v>
      </c>
      <c r="G191" s="229"/>
      <c r="H191" s="229" t="s">
        <v>305</v>
      </c>
      <c r="I191" s="229" t="s">
        <v>247</v>
      </c>
      <c r="J191" s="229"/>
      <c r="K191" s="277"/>
    </row>
    <row r="192" s="1" customFormat="1" ht="15" customHeight="1">
      <c r="B192" s="254"/>
      <c r="C192" s="290" t="s">
        <v>306</v>
      </c>
      <c r="D192" s="229"/>
      <c r="E192" s="229"/>
      <c r="F192" s="252" t="s">
        <v>212</v>
      </c>
      <c r="G192" s="229"/>
      <c r="H192" s="229" t="s">
        <v>307</v>
      </c>
      <c r="I192" s="229" t="s">
        <v>247</v>
      </c>
      <c r="J192" s="229"/>
      <c r="K192" s="277"/>
    </row>
    <row r="193" s="1" customFormat="1" ht="15" customHeight="1">
      <c r="B193" s="254"/>
      <c r="C193" s="290" t="s">
        <v>308</v>
      </c>
      <c r="D193" s="229"/>
      <c r="E193" s="229"/>
      <c r="F193" s="252" t="s">
        <v>218</v>
      </c>
      <c r="G193" s="229"/>
      <c r="H193" s="229" t="s">
        <v>309</v>
      </c>
      <c r="I193" s="229" t="s">
        <v>247</v>
      </c>
      <c r="J193" s="229"/>
      <c r="K193" s="277"/>
    </row>
    <row r="194" s="1" customFormat="1" ht="15" customHeight="1">
      <c r="B194" s="283"/>
      <c r="C194" s="292"/>
      <c r="D194" s="263"/>
      <c r="E194" s="263"/>
      <c r="F194" s="263"/>
      <c r="G194" s="263"/>
      <c r="H194" s="263"/>
      <c r="I194" s="263"/>
      <c r="J194" s="263"/>
      <c r="K194" s="284"/>
    </row>
    <row r="195" s="1" customFormat="1" ht="18.75" customHeight="1">
      <c r="B195" s="265"/>
      <c r="C195" s="275"/>
      <c r="D195" s="275"/>
      <c r="E195" s="275"/>
      <c r="F195" s="285"/>
      <c r="G195" s="275"/>
      <c r="H195" s="275"/>
      <c r="I195" s="275"/>
      <c r="J195" s="275"/>
      <c r="K195" s="265"/>
    </row>
    <row r="196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="1" customFormat="1" ht="13.5">
      <c r="B198" s="216"/>
      <c r="C198" s="217"/>
      <c r="D198" s="217"/>
      <c r="E198" s="217"/>
      <c r="F198" s="217"/>
      <c r="G198" s="217"/>
      <c r="H198" s="217"/>
      <c r="I198" s="217"/>
      <c r="J198" s="217"/>
      <c r="K198" s="218"/>
    </row>
    <row r="199" s="1" customFormat="1" ht="21">
      <c r="B199" s="219"/>
      <c r="C199" s="220" t="s">
        <v>310</v>
      </c>
      <c r="D199" s="220"/>
      <c r="E199" s="220"/>
      <c r="F199" s="220"/>
      <c r="G199" s="220"/>
      <c r="H199" s="220"/>
      <c r="I199" s="220"/>
      <c r="J199" s="220"/>
      <c r="K199" s="221"/>
    </row>
    <row r="200" s="1" customFormat="1" ht="25.5" customHeight="1">
      <c r="B200" s="219"/>
      <c r="C200" s="293" t="s">
        <v>311</v>
      </c>
      <c r="D200" s="293"/>
      <c r="E200" s="293"/>
      <c r="F200" s="293" t="s">
        <v>312</v>
      </c>
      <c r="G200" s="294"/>
      <c r="H200" s="293" t="s">
        <v>313</v>
      </c>
      <c r="I200" s="293"/>
      <c r="J200" s="293"/>
      <c r="K200" s="221"/>
    </row>
    <row r="201" s="1" customFormat="1" ht="5.25" customHeight="1">
      <c r="B201" s="254"/>
      <c r="C201" s="249"/>
      <c r="D201" s="249"/>
      <c r="E201" s="249"/>
      <c r="F201" s="249"/>
      <c r="G201" s="275"/>
      <c r="H201" s="249"/>
      <c r="I201" s="249"/>
      <c r="J201" s="249"/>
      <c r="K201" s="277"/>
    </row>
    <row r="202" s="1" customFormat="1" ht="15" customHeight="1">
      <c r="B202" s="254"/>
      <c r="C202" s="229" t="s">
        <v>303</v>
      </c>
      <c r="D202" s="229"/>
      <c r="E202" s="229"/>
      <c r="F202" s="252" t="s">
        <v>47</v>
      </c>
      <c r="G202" s="229"/>
      <c r="H202" s="229" t="s">
        <v>314</v>
      </c>
      <c r="I202" s="229"/>
      <c r="J202" s="229"/>
      <c r="K202" s="277"/>
    </row>
    <row r="203" s="1" customFormat="1" ht="15" customHeight="1">
      <c r="B203" s="254"/>
      <c r="C203" s="229"/>
      <c r="D203" s="229"/>
      <c r="E203" s="229"/>
      <c r="F203" s="252" t="s">
        <v>48</v>
      </c>
      <c r="G203" s="229"/>
      <c r="H203" s="229" t="s">
        <v>315</v>
      </c>
      <c r="I203" s="229"/>
      <c r="J203" s="229"/>
      <c r="K203" s="277"/>
    </row>
    <row r="204" s="1" customFormat="1" ht="15" customHeight="1">
      <c r="B204" s="254"/>
      <c r="C204" s="229"/>
      <c r="D204" s="229"/>
      <c r="E204" s="229"/>
      <c r="F204" s="252" t="s">
        <v>51</v>
      </c>
      <c r="G204" s="229"/>
      <c r="H204" s="229" t="s">
        <v>316</v>
      </c>
      <c r="I204" s="229"/>
      <c r="J204" s="229"/>
      <c r="K204" s="277"/>
    </row>
    <row r="205" s="1" customFormat="1" ht="15" customHeight="1">
      <c r="B205" s="254"/>
      <c r="C205" s="229"/>
      <c r="D205" s="229"/>
      <c r="E205" s="229"/>
      <c r="F205" s="252" t="s">
        <v>49</v>
      </c>
      <c r="G205" s="229"/>
      <c r="H205" s="229" t="s">
        <v>317</v>
      </c>
      <c r="I205" s="229"/>
      <c r="J205" s="229"/>
      <c r="K205" s="277"/>
    </row>
    <row r="206" s="1" customFormat="1" ht="15" customHeight="1">
      <c r="B206" s="254"/>
      <c r="C206" s="229"/>
      <c r="D206" s="229"/>
      <c r="E206" s="229"/>
      <c r="F206" s="252" t="s">
        <v>50</v>
      </c>
      <c r="G206" s="229"/>
      <c r="H206" s="229" t="s">
        <v>318</v>
      </c>
      <c r="I206" s="229"/>
      <c r="J206" s="229"/>
      <c r="K206" s="277"/>
    </row>
    <row r="207" s="1" customFormat="1" ht="15" customHeight="1">
      <c r="B207" s="254"/>
      <c r="C207" s="229"/>
      <c r="D207" s="229"/>
      <c r="E207" s="229"/>
      <c r="F207" s="252"/>
      <c r="G207" s="229"/>
      <c r="H207" s="229"/>
      <c r="I207" s="229"/>
      <c r="J207" s="229"/>
      <c r="K207" s="277"/>
    </row>
    <row r="208" s="1" customFormat="1" ht="15" customHeight="1">
      <c r="B208" s="254"/>
      <c r="C208" s="229" t="s">
        <v>259</v>
      </c>
      <c r="D208" s="229"/>
      <c r="E208" s="229"/>
      <c r="F208" s="252" t="s">
        <v>153</v>
      </c>
      <c r="G208" s="229"/>
      <c r="H208" s="229" t="s">
        <v>319</v>
      </c>
      <c r="I208" s="229"/>
      <c r="J208" s="229"/>
      <c r="K208" s="277"/>
    </row>
    <row r="209" s="1" customFormat="1" ht="15" customHeight="1">
      <c r="B209" s="254"/>
      <c r="C209" s="229"/>
      <c r="D209" s="229"/>
      <c r="E209" s="229"/>
      <c r="F209" s="252" t="s">
        <v>83</v>
      </c>
      <c r="G209" s="229"/>
      <c r="H209" s="229" t="s">
        <v>157</v>
      </c>
      <c r="I209" s="229"/>
      <c r="J209" s="229"/>
      <c r="K209" s="277"/>
    </row>
    <row r="210" s="1" customFormat="1" ht="15" customHeight="1">
      <c r="B210" s="254"/>
      <c r="C210" s="229"/>
      <c r="D210" s="229"/>
      <c r="E210" s="229"/>
      <c r="F210" s="252" t="s">
        <v>155</v>
      </c>
      <c r="G210" s="229"/>
      <c r="H210" s="229" t="s">
        <v>320</v>
      </c>
      <c r="I210" s="229"/>
      <c r="J210" s="229"/>
      <c r="K210" s="277"/>
    </row>
    <row r="211" s="1" customFormat="1" ht="15" customHeight="1">
      <c r="B211" s="295"/>
      <c r="C211" s="229"/>
      <c r="D211" s="229"/>
      <c r="E211" s="229"/>
      <c r="F211" s="252" t="s">
        <v>87</v>
      </c>
      <c r="G211" s="290"/>
      <c r="H211" s="281" t="s">
        <v>88</v>
      </c>
      <c r="I211" s="281"/>
      <c r="J211" s="281"/>
      <c r="K211" s="296"/>
    </row>
    <row r="212" s="1" customFormat="1" ht="15" customHeight="1">
      <c r="B212" s="295"/>
      <c r="C212" s="229"/>
      <c r="D212" s="229"/>
      <c r="E212" s="229"/>
      <c r="F212" s="252" t="s">
        <v>158</v>
      </c>
      <c r="G212" s="290"/>
      <c r="H212" s="281" t="s">
        <v>321</v>
      </c>
      <c r="I212" s="281"/>
      <c r="J212" s="281"/>
      <c r="K212" s="296"/>
    </row>
    <row r="213" s="1" customFormat="1" ht="15" customHeight="1">
      <c r="B213" s="295"/>
      <c r="C213" s="229"/>
      <c r="D213" s="229"/>
      <c r="E213" s="229"/>
      <c r="F213" s="252"/>
      <c r="G213" s="290"/>
      <c r="H213" s="281"/>
      <c r="I213" s="281"/>
      <c r="J213" s="281"/>
      <c r="K213" s="296"/>
    </row>
    <row r="214" s="1" customFormat="1" ht="15" customHeight="1">
      <c r="B214" s="295"/>
      <c r="C214" s="229" t="s">
        <v>283</v>
      </c>
      <c r="D214" s="229"/>
      <c r="E214" s="229"/>
      <c r="F214" s="252">
        <v>1</v>
      </c>
      <c r="G214" s="290"/>
      <c r="H214" s="281" t="s">
        <v>322</v>
      </c>
      <c r="I214" s="281"/>
      <c r="J214" s="281"/>
      <c r="K214" s="296"/>
    </row>
    <row r="215" s="1" customFormat="1" ht="15" customHeight="1">
      <c r="B215" s="295"/>
      <c r="C215" s="229"/>
      <c r="D215" s="229"/>
      <c r="E215" s="229"/>
      <c r="F215" s="252">
        <v>2</v>
      </c>
      <c r="G215" s="290"/>
      <c r="H215" s="281" t="s">
        <v>323</v>
      </c>
      <c r="I215" s="281"/>
      <c r="J215" s="281"/>
      <c r="K215" s="296"/>
    </row>
    <row r="216" s="1" customFormat="1" ht="15" customHeight="1">
      <c r="B216" s="295"/>
      <c r="C216" s="229"/>
      <c r="D216" s="229"/>
      <c r="E216" s="229"/>
      <c r="F216" s="252">
        <v>3</v>
      </c>
      <c r="G216" s="290"/>
      <c r="H216" s="281" t="s">
        <v>324</v>
      </c>
      <c r="I216" s="281"/>
      <c r="J216" s="281"/>
      <c r="K216" s="296"/>
    </row>
    <row r="217" s="1" customFormat="1" ht="15" customHeight="1">
      <c r="B217" s="295"/>
      <c r="C217" s="229"/>
      <c r="D217" s="229"/>
      <c r="E217" s="229"/>
      <c r="F217" s="252">
        <v>4</v>
      </c>
      <c r="G217" s="290"/>
      <c r="H217" s="281" t="s">
        <v>325</v>
      </c>
      <c r="I217" s="281"/>
      <c r="J217" s="281"/>
      <c r="K217" s="296"/>
    </row>
    <row r="218" s="1" customFormat="1" ht="12.75" customHeight="1">
      <c r="B218" s="297"/>
      <c r="C218" s="298"/>
      <c r="D218" s="298"/>
      <c r="E218" s="298"/>
      <c r="F218" s="298"/>
      <c r="G218" s="298"/>
      <c r="H218" s="298"/>
      <c r="I218" s="298"/>
      <c r="J218" s="298"/>
      <c r="K218" s="29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2" ma:contentTypeDescription="Vytvoří nový dokument" ma:contentTypeScope="" ma:versionID="a76e21d70476a81071bab4c6f34a7e5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c9e2d9c10b37d7e59624b27ddedb7c8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BA29F9-C5F6-409D-AF33-50DA1FBC32AC}"/>
</file>

<file path=customXml/itemProps2.xml><?xml version="1.0" encoding="utf-8"?>
<ds:datastoreItem xmlns:ds="http://schemas.openxmlformats.org/officeDocument/2006/customXml" ds:itemID="{3F8D5078-FA38-4843-A4DC-F2FD395EE4FD}"/>
</file>

<file path=customXml/itemProps3.xml><?xml version="1.0" encoding="utf-8"?>
<ds:datastoreItem xmlns:ds="http://schemas.openxmlformats.org/officeDocument/2006/customXml" ds:itemID="{84FFA7D0-2652-4735-8053-3B0FA8E26729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Hladik, Jaroslav_x000d_</dc:creator>
  <cp:lastModifiedBy>Hladik, Jaroslav_x000d_</cp:lastModifiedBy>
  <dcterms:created xsi:type="dcterms:W3CDTF">2021-04-01T13:22:12Z</dcterms:created>
  <dcterms:modified xsi:type="dcterms:W3CDTF">2021-04-01T13:22:15Z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